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HP\Desktop\MoFPI\Groups_offline\File Version\FPO Final 0601\"/>
    </mc:Choice>
  </mc:AlternateContent>
  <bookViews>
    <workbookView xWindow="-120" yWindow="-120" windowWidth="20730" windowHeight="11160" tabRatio="773"/>
  </bookViews>
  <sheets>
    <sheet name="Detailed Input Sheet" sheetId="19" r:id="rId1"/>
    <sheet name="Financial Input Sheet" sheetId="14" r:id="rId2"/>
    <sheet name="Historical Financials" sheetId="11" state="hidden" r:id="rId3"/>
  </sheets>
  <calcPr calcId="162913"/>
</workbook>
</file>

<file path=xl/calcChain.xml><?xml version="1.0" encoding="utf-8"?>
<calcChain xmlns="http://schemas.openxmlformats.org/spreadsheetml/2006/main">
  <c r="B32" i="11" l="1"/>
  <c r="C19" i="11"/>
  <c r="D19" i="11"/>
  <c r="B19" i="11"/>
  <c r="C17" i="11"/>
  <c r="D17" i="11"/>
  <c r="B17" i="11"/>
  <c r="C16" i="11"/>
  <c r="D16" i="11"/>
  <c r="B16" i="11"/>
  <c r="C15" i="11"/>
  <c r="D15" i="11"/>
  <c r="B15" i="11"/>
  <c r="B13" i="11" l="1"/>
  <c r="B14" i="11"/>
  <c r="D23" i="11"/>
  <c r="C23" i="11"/>
  <c r="D6" i="11"/>
  <c r="C6" i="11"/>
  <c r="B23" i="11" l="1"/>
  <c r="E23" i="11" s="1"/>
  <c r="B10" i="11"/>
  <c r="B9" i="11"/>
  <c r="D9" i="11"/>
  <c r="D10" i="11"/>
  <c r="C9" i="11"/>
  <c r="C10" i="11"/>
  <c r="B6" i="11"/>
  <c r="E10" i="11" l="1"/>
  <c r="D7" i="11"/>
  <c r="C7" i="11"/>
  <c r="C45" i="11" l="1"/>
  <c r="B45" i="11"/>
  <c r="C41" i="11"/>
  <c r="B41" i="11"/>
  <c r="C40" i="11"/>
  <c r="B40" i="11"/>
  <c r="C34" i="11"/>
  <c r="B34" i="11"/>
  <c r="C33" i="11"/>
  <c r="B33" i="11"/>
  <c r="D13" i="11" l="1"/>
  <c r="D14" i="11"/>
  <c r="C13" i="11"/>
  <c r="C14" i="11"/>
  <c r="C42" i="11"/>
  <c r="C43" i="11" s="1"/>
  <c r="B42" i="11"/>
  <c r="B43" i="11" s="1"/>
  <c r="B22" i="11"/>
  <c r="D22" i="11"/>
  <c r="E6" i="11" l="1"/>
  <c r="C21" i="11"/>
  <c r="B21" i="11"/>
  <c r="D21" i="11"/>
  <c r="C22" i="11"/>
  <c r="B7" i="11"/>
  <c r="E7" i="11" s="1"/>
  <c r="D11" i="11" l="1"/>
  <c r="C11" i="11" l="1"/>
  <c r="B11" i="11"/>
  <c r="D8" i="11" l="1"/>
  <c r="A26" i="11" l="1"/>
  <c r="B24" i="11" s="1"/>
  <c r="C30" i="11"/>
  <c r="B30" i="11"/>
  <c r="C8" i="11" l="1"/>
  <c r="B8" i="11"/>
  <c r="C44" i="11"/>
  <c r="C46" i="11" s="1"/>
  <c r="B44" i="11"/>
  <c r="B46" i="11" s="1"/>
  <c r="F15" i="11" l="1"/>
  <c r="B18" i="11"/>
  <c r="E15" i="11"/>
  <c r="E16" i="11"/>
  <c r="F17" i="11"/>
  <c r="D18" i="11" l="1"/>
  <c r="F19" i="11"/>
  <c r="F14" i="11"/>
  <c r="E19" i="11"/>
  <c r="C18" i="11"/>
  <c r="F16" i="11"/>
  <c r="E17" i="11"/>
  <c r="E14" i="11" l="1"/>
  <c r="F18" i="11"/>
  <c r="E13" i="11"/>
  <c r="F13" i="11"/>
  <c r="F22" i="11"/>
  <c r="F9" i="11"/>
  <c r="F23" i="11"/>
  <c r="E9" i="11"/>
  <c r="E18" i="11"/>
  <c r="F6" i="11"/>
  <c r="E22" i="11" l="1"/>
  <c r="F10" i="11"/>
  <c r="F21" i="11"/>
  <c r="E21" i="11"/>
  <c r="A25" i="11" l="1"/>
  <c r="F11" i="11"/>
  <c r="F7" i="11" l="1"/>
  <c r="E11" i="11"/>
  <c r="F8" i="11" l="1"/>
  <c r="E8" i="11" l="1"/>
</calcChain>
</file>

<file path=xl/comments1.xml><?xml version="1.0" encoding="utf-8"?>
<comments xmlns="http://schemas.openxmlformats.org/spreadsheetml/2006/main">
  <authors>
    <author>HP</author>
    <author>Microsoft Office User</author>
  </authors>
  <commentList>
    <comment ref="K17" authorId="0" shapeId="0">
      <text>
        <r>
          <rPr>
            <sz val="9"/>
            <color indexed="81"/>
            <rFont val="Tahoma"/>
            <family val="2"/>
          </rPr>
          <t>Please select the ownership of the property</t>
        </r>
      </text>
    </comment>
    <comment ref="K18" authorId="0" shapeId="0">
      <text>
        <r>
          <rPr>
            <b/>
            <sz val="9"/>
            <color indexed="81"/>
            <rFont val="Tahoma"/>
            <family val="2"/>
          </rPr>
          <t>Please select the ownership of the property</t>
        </r>
      </text>
    </comment>
    <comment ref="K19" authorId="0" shapeId="0">
      <text>
        <r>
          <rPr>
            <b/>
            <sz val="9"/>
            <color indexed="81"/>
            <rFont val="Tahoma"/>
            <family val="2"/>
          </rPr>
          <t>Please select the ownership of the property</t>
        </r>
      </text>
    </comment>
    <comment ref="K20" authorId="0" shapeId="0">
      <text>
        <r>
          <rPr>
            <b/>
            <sz val="9"/>
            <color indexed="81"/>
            <rFont val="Tahoma"/>
            <family val="2"/>
          </rPr>
          <t>Please select the ownership of the property</t>
        </r>
      </text>
    </comment>
    <comment ref="K21" authorId="0" shapeId="0">
      <text>
        <r>
          <rPr>
            <b/>
            <sz val="9"/>
            <color indexed="81"/>
            <rFont val="Tahoma"/>
            <family val="2"/>
          </rPr>
          <t>Please select the ownership of the property</t>
        </r>
      </text>
    </comment>
    <comment ref="E23" authorId="0" shapeId="0">
      <text>
        <r>
          <rPr>
            <b/>
            <sz val="9"/>
            <color indexed="81"/>
            <rFont val="Tahoma"/>
            <family val="2"/>
          </rPr>
          <t>A Class:</t>
        </r>
        <r>
          <rPr>
            <sz val="9"/>
            <color indexed="81"/>
            <rFont val="Tahoma"/>
            <family val="2"/>
          </rPr>
          <t xml:space="preserve">
Financially Strong
Avail no external Finance/Supervision
Uphold Cooperative Principles adequately
No over dues
Profit Making</t>
        </r>
        <r>
          <rPr>
            <b/>
            <sz val="9"/>
            <color indexed="81"/>
            <rFont val="Tahoma"/>
            <family val="2"/>
          </rPr>
          <t xml:space="preserve">
B Class :
</t>
        </r>
        <r>
          <rPr>
            <sz val="9"/>
            <color indexed="81"/>
            <rFont val="Tahoma"/>
            <family val="2"/>
          </rPr>
          <t xml:space="preserve">Financially strong
Require external financial assistance and Supervision
Overdues = 25% of Total Outstanding
</t>
        </r>
        <r>
          <rPr>
            <b/>
            <sz val="9"/>
            <color indexed="81"/>
            <rFont val="Tahoma"/>
            <family val="2"/>
          </rPr>
          <t xml:space="preserve"> 
C Class :
</t>
        </r>
        <r>
          <rPr>
            <sz val="9"/>
            <color indexed="81"/>
            <rFont val="Tahoma"/>
            <family val="2"/>
          </rPr>
          <t>Financially weak
Require external financial assistance and Supervision
Overdues = 25% 50% of Total Outstanding</t>
        </r>
        <r>
          <rPr>
            <b/>
            <sz val="9"/>
            <color indexed="81"/>
            <rFont val="Tahoma"/>
            <family val="2"/>
          </rPr>
          <t xml:space="preserve"> 
D Class :
</t>
        </r>
        <r>
          <rPr>
            <sz val="9"/>
            <color indexed="81"/>
            <rFont val="Tahoma"/>
            <family val="2"/>
          </rPr>
          <t>Dormant/Defunction
Management has collapse
Overdues = 50%</t>
        </r>
      </text>
    </comment>
    <comment ref="H83" authorId="0" shapeId="0">
      <text>
        <r>
          <rPr>
            <sz val="9"/>
            <color indexed="81"/>
            <rFont val="Tahoma"/>
            <family val="2"/>
          </rPr>
          <t xml:space="preserve">Type of operation of the Cooperative Society? </t>
        </r>
      </text>
    </comment>
    <comment ref="H89" authorId="1" shapeId="0">
      <text>
        <r>
          <rPr>
            <sz val="10"/>
            <color rgb="FF000000"/>
            <rFont val="Tahoma"/>
            <family val="2"/>
          </rPr>
          <t>If Agriculture produce, select whether product being manufactured is same as ODOP identified by state?</t>
        </r>
      </text>
    </comment>
    <comment ref="H91" authorId="1" shapeId="0">
      <text>
        <r>
          <rPr>
            <sz val="10"/>
            <color rgb="FF000000"/>
            <rFont val="Tahoma"/>
            <family val="2"/>
          </rPr>
          <t>Select from the list of products</t>
        </r>
      </text>
    </comment>
    <comment ref="H95" authorId="1" shapeId="0">
      <text>
        <r>
          <rPr>
            <sz val="9"/>
            <color rgb="FF000000"/>
            <rFont val="Arial"/>
            <family val="2"/>
          </rPr>
          <t>If Food Product, select whether product being manufactured is same as ODOP identified by state?</t>
        </r>
        <r>
          <rPr>
            <sz val="3"/>
            <color rgb="FF000000"/>
            <rFont val="Arial"/>
            <family val="2"/>
          </rPr>
          <t xml:space="preserve">
</t>
        </r>
      </text>
    </comment>
    <comment ref="H97" authorId="1" shapeId="0">
      <text>
        <r>
          <rPr>
            <sz val="9"/>
            <color rgb="FF000000"/>
            <rFont val="Arial"/>
            <family val="2"/>
          </rPr>
          <t>Select from the list of products</t>
        </r>
      </text>
    </comment>
    <comment ref="H101" authorId="1" shapeId="0">
      <text>
        <r>
          <rPr>
            <sz val="9"/>
            <color rgb="FF000000"/>
            <rFont val="Arial"/>
            <family val="2"/>
          </rPr>
          <t>If MFP, select the product?</t>
        </r>
        <r>
          <rPr>
            <sz val="3"/>
            <color rgb="FF000000"/>
            <rFont val="Arial"/>
            <family val="2"/>
          </rPr>
          <t xml:space="preserve">
</t>
        </r>
      </text>
    </comment>
    <comment ref="E117" authorId="1" shapeId="0">
      <text>
        <r>
          <rPr>
            <sz val="10"/>
            <color rgb="FF000000"/>
            <rFont val="Tahoma"/>
            <family val="2"/>
          </rPr>
          <t xml:space="preserve">Enter the name of the existing product brand
</t>
        </r>
      </text>
    </comment>
    <comment ref="E119" authorId="1" shapeId="0">
      <text>
        <r>
          <rPr>
            <sz val="10"/>
            <color rgb="FF000000"/>
            <rFont val="Tahoma"/>
            <family val="2"/>
          </rPr>
          <t>Enter the product quality certification</t>
        </r>
      </text>
    </comment>
    <comment ref="B123" authorId="1" shapeId="0">
      <text>
        <r>
          <rPr>
            <sz val="10"/>
            <color rgb="FF000000"/>
            <rFont val="Tahoma"/>
            <family val="2"/>
          </rPr>
          <t>Enter the product name</t>
        </r>
      </text>
    </comment>
    <comment ref="E123" authorId="1" shapeId="0">
      <text>
        <r>
          <rPr>
            <sz val="10"/>
            <color rgb="FF000000"/>
            <rFont val="Tahoma"/>
            <family val="2"/>
          </rPr>
          <t>Enter the description of the product</t>
        </r>
      </text>
    </comment>
    <comment ref="E128" authorId="0" shapeId="0">
      <text>
        <r>
          <rPr>
            <b/>
            <sz val="9"/>
            <color indexed="81"/>
            <rFont val="Tahoma"/>
            <family val="2"/>
          </rPr>
          <t xml:space="preserve">List all the acitivies involved during the manufacturing of product. 
</t>
        </r>
        <r>
          <rPr>
            <sz val="9"/>
            <color indexed="81"/>
            <rFont val="Tahoma"/>
            <family val="2"/>
          </rPr>
          <t>For Example: Washing, Grading, Sorting, Peeling, Cutting, Crushing, Grinding, Deseeding, Pulping, Cooking, Botteling, Canning, Heating, Packaging</t>
        </r>
      </text>
    </comment>
    <comment ref="E169" authorId="0" shapeId="0">
      <text>
        <r>
          <rPr>
            <sz val="9"/>
            <color indexed="81"/>
            <rFont val="Tahoma"/>
            <family val="2"/>
          </rPr>
          <t xml:space="preserve">Enter the monthly consumption in Watts
</t>
        </r>
      </text>
    </comment>
    <comment ref="H195" authorId="0" shapeId="0">
      <text>
        <r>
          <rPr>
            <sz val="9"/>
            <color indexed="81"/>
            <rFont val="Tahoma"/>
            <family val="2"/>
          </rPr>
          <t xml:space="preserve">Type of operation of the Cooperative Society? </t>
        </r>
      </text>
    </comment>
    <comment ref="H201" authorId="1" shapeId="0">
      <text>
        <r>
          <rPr>
            <sz val="10"/>
            <color rgb="FF000000"/>
            <rFont val="Tahoma"/>
            <family val="2"/>
          </rPr>
          <t>If Agriculture produce, select whether product being manufactured is same as ODOP identified by state?</t>
        </r>
      </text>
    </comment>
    <comment ref="H203" authorId="1" shapeId="0">
      <text>
        <r>
          <rPr>
            <sz val="10"/>
            <color rgb="FF000000"/>
            <rFont val="Tahoma"/>
            <family val="2"/>
          </rPr>
          <t>Select from the list of products</t>
        </r>
      </text>
    </comment>
    <comment ref="H207" authorId="1" shapeId="0">
      <text>
        <r>
          <rPr>
            <sz val="9"/>
            <color rgb="FF000000"/>
            <rFont val="Arial"/>
            <family val="2"/>
          </rPr>
          <t>If Food Product, select whether product being manufactured is same as ODOP identified by state?</t>
        </r>
        <r>
          <rPr>
            <sz val="3"/>
            <color rgb="FF000000"/>
            <rFont val="Arial"/>
            <family val="2"/>
          </rPr>
          <t xml:space="preserve">
</t>
        </r>
      </text>
    </comment>
    <comment ref="H209" authorId="1" shapeId="0">
      <text>
        <r>
          <rPr>
            <sz val="9"/>
            <color rgb="FF000000"/>
            <rFont val="Arial"/>
            <family val="2"/>
          </rPr>
          <t>Select from the list of products</t>
        </r>
      </text>
    </comment>
    <comment ref="H213" authorId="1" shapeId="0">
      <text>
        <r>
          <rPr>
            <sz val="9"/>
            <color rgb="FF000000"/>
            <rFont val="Arial"/>
            <family val="2"/>
          </rPr>
          <t>If MFP, select the product?</t>
        </r>
        <r>
          <rPr>
            <sz val="3"/>
            <color rgb="FF000000"/>
            <rFont val="Arial"/>
            <family val="2"/>
          </rPr>
          <t xml:space="preserve">
</t>
        </r>
      </text>
    </comment>
    <comment ref="D231" authorId="1" shapeId="0">
      <text>
        <r>
          <rPr>
            <sz val="10"/>
            <color rgb="FF000000"/>
            <rFont val="Tahoma"/>
            <family val="2"/>
          </rPr>
          <t>Select the type of property from dropdown</t>
        </r>
      </text>
    </comment>
  </commentList>
</comments>
</file>

<file path=xl/sharedStrings.xml><?xml version="1.0" encoding="utf-8"?>
<sst xmlns="http://schemas.openxmlformats.org/spreadsheetml/2006/main" count="361" uniqueCount="308">
  <si>
    <t>Particulars</t>
  </si>
  <si>
    <t>Total</t>
  </si>
  <si>
    <t>Depreciation</t>
  </si>
  <si>
    <t>Taluk/Block:</t>
  </si>
  <si>
    <t>District:</t>
  </si>
  <si>
    <t>State:</t>
  </si>
  <si>
    <t>Pin:</t>
  </si>
  <si>
    <t>Working Capital Loan</t>
  </si>
  <si>
    <t>Net Profit Before Tax</t>
  </si>
  <si>
    <t>Current Liabilities</t>
  </si>
  <si>
    <t>Sundry Creditors</t>
  </si>
  <si>
    <t>Repayment of Term Loan</t>
  </si>
  <si>
    <t>City:</t>
  </si>
  <si>
    <t>If Not,</t>
  </si>
  <si>
    <t>If not listed above please write in the text box below</t>
  </si>
  <si>
    <t>Product Name</t>
  </si>
  <si>
    <t>Product Description</t>
  </si>
  <si>
    <t>Gross Profit</t>
  </si>
  <si>
    <t>Interest paid on Partner's Capital</t>
  </si>
  <si>
    <t>OPBIT</t>
  </si>
  <si>
    <t>Interest on loans from Bank's and FI's</t>
  </si>
  <si>
    <t>Int.&amp; Fin.Cost on loans from Pvt Parties &amp; other Bank Chgs</t>
  </si>
  <si>
    <t>Cash Profits</t>
  </si>
  <si>
    <t>Transfer to Reserves</t>
  </si>
  <si>
    <t>Retained Profit</t>
  </si>
  <si>
    <t>Total Current Liabilities</t>
  </si>
  <si>
    <t>Total Liabilities to Outsiders</t>
  </si>
  <si>
    <t>% Growth</t>
  </si>
  <si>
    <t>Inventories</t>
  </si>
  <si>
    <t>Other Current Assets:</t>
  </si>
  <si>
    <t>Receivables / Debtors</t>
  </si>
  <si>
    <t>Loans &amp; Advances</t>
  </si>
  <si>
    <t>Balance Sheet Total (Asset)</t>
  </si>
  <si>
    <t>FY 2020</t>
  </si>
  <si>
    <t>FY 2019</t>
  </si>
  <si>
    <t>FY 2018</t>
  </si>
  <si>
    <t>Remark</t>
  </si>
  <si>
    <t>Profitability Ratios</t>
  </si>
  <si>
    <t>Gross Profit Margin Ratio (%)</t>
  </si>
  <si>
    <t>Net Profit Margin Ratio (%)</t>
  </si>
  <si>
    <t>Cash Profit Ratio (%)</t>
  </si>
  <si>
    <t>EBIDTA / Net Sales(%)</t>
  </si>
  <si>
    <t>Return on Capital Employed</t>
  </si>
  <si>
    <t>Return on Net worth / Promoter's Funds</t>
  </si>
  <si>
    <t>Working Capital Ratios</t>
  </si>
  <si>
    <t>Current Ratio (times)</t>
  </si>
  <si>
    <t>Quick Ratio (times)</t>
  </si>
  <si>
    <t>Debtors Collection Cycle / Receivables Cycle</t>
  </si>
  <si>
    <t>Creditors Turnover Days / Payment Cycle</t>
  </si>
  <si>
    <t>Inventory Turnover Days</t>
  </si>
  <si>
    <t>Net Working Capital Cycle (Days)</t>
  </si>
  <si>
    <t>Net Working Capital Cycle (Amount Rs.)</t>
  </si>
  <si>
    <t>Leverage Ratios</t>
  </si>
  <si>
    <t>TOL/TNW (times)</t>
  </si>
  <si>
    <t>Debt Equity Ratio (times)</t>
  </si>
  <si>
    <t>Interest Coverage Ratio (times)</t>
  </si>
  <si>
    <t>DSCR Ratio</t>
  </si>
  <si>
    <t>Cash Flow</t>
  </si>
  <si>
    <t>Net Profit After Tax</t>
  </si>
  <si>
    <t>Add</t>
  </si>
  <si>
    <t>Interest paid on Partners Capital</t>
  </si>
  <si>
    <t>Less</t>
  </si>
  <si>
    <t>Operating Cash Profit/Loss before W. Cap changes</t>
  </si>
  <si>
    <t>Other current liabilities</t>
  </si>
  <si>
    <t>Working Capital Changes</t>
  </si>
  <si>
    <t>Cash Generated from operations</t>
  </si>
  <si>
    <t>Less: Taxes paid</t>
  </si>
  <si>
    <t>Net Cash from Operations</t>
  </si>
  <si>
    <t>Bank Name</t>
  </si>
  <si>
    <t>Sr. No.</t>
  </si>
  <si>
    <t>BANK / FI Name</t>
  </si>
  <si>
    <t>Loan Amount</t>
  </si>
  <si>
    <t xml:space="preserve">EMI Amount </t>
  </si>
  <si>
    <t>Max Delayed Payment of Dues</t>
  </si>
  <si>
    <t>1st EMI Date (DD-MM-YY)</t>
  </si>
  <si>
    <t>Tenure (Months)</t>
  </si>
  <si>
    <t>No. EMI Served</t>
  </si>
  <si>
    <t>No. of Balance EMI</t>
  </si>
  <si>
    <t>Details</t>
  </si>
  <si>
    <t>GSTIN Number</t>
  </si>
  <si>
    <t>Operating Profit Before Depreciation, Interest &amp; Taxation</t>
  </si>
  <si>
    <t>RATIOS &amp; CYCLES</t>
  </si>
  <si>
    <t>Machinery Name</t>
  </si>
  <si>
    <t>Rate (Amount)</t>
  </si>
  <si>
    <t>Quantity</t>
  </si>
  <si>
    <t>Quotation Number</t>
  </si>
  <si>
    <t>Date of Issue</t>
  </si>
  <si>
    <t>Vendor Name</t>
  </si>
  <si>
    <t>Vendor Contact Number</t>
  </si>
  <si>
    <t>S.No.</t>
  </si>
  <si>
    <t>PAT + Depreciation + Salary to partners + Interest paid on partner's capital + Interest on loan/12/cash profit: debt-service coverage ratio (DSCR) is a measurement of a firm's available cash flow to pay current debt obligations</t>
  </si>
  <si>
    <t>Gross Profit/Gross Sales: Gross Profit margin is calculated by taking total revenue minus the COGS and dividing the difference by total revenue</t>
  </si>
  <si>
    <t>Net Profit/Gross Sales: The net profit margin is the ratio of net profits to revenues for a company or business segment</t>
  </si>
  <si>
    <t>Cash Profit/Net Sales</t>
  </si>
  <si>
    <t>OPBDIT/Promoter's Fund + Long Term Debt + Working Capital from bank + other short term borrowings: Operating Profit Before Depreciation, Interest, and Taxes</t>
  </si>
  <si>
    <t>PBT/Promoter's Fund: Profit Before Tax is computed by getting the total sales revenue and then subtracting the cost of goods sold, operating expenses, and interest expense</t>
  </si>
  <si>
    <t>Current Assets/Current Liabilities: Current ratio is a comparison of current assets to current liabilities, calculated by dividing your current assets by your current liabilities</t>
  </si>
  <si>
    <t>Current Assets - Inventory/Current Liabilities: The quick ratio measures the liquidity of a company by measuring how well its current assets could cover its current liabilities</t>
  </si>
  <si>
    <t>Debtors/Net Sales*365: The average collection period is calculated by dividing the average balance of accounts receivable by total net credit sales for the period and multiplying the quotient by the number of days in the period.</t>
  </si>
  <si>
    <t>Creditors/COGS*365: The accounts payable turnover ratio is a short-term liquidity measure used to quantify the rate at which a company pays off its suppliers</t>
  </si>
  <si>
    <t>Debtors collection cycle-creditor turnover days + Inventory turnover days: Working Capital Cycle for a business is the length of time it takes to convert the total net working capital (Current Assets less Current Liabilities) into cash.</t>
  </si>
  <si>
    <t>Total outsider Liabilities/ Promoters Fund</t>
  </si>
  <si>
    <t>Working Capital limit from Bank + Total Long Term debts + Short Term borrowings/promoters fund: debt-to-equity ratio is a financial ratio indicating the relative proportion of shareholders' equity and debt used to finance a company's assets.</t>
  </si>
  <si>
    <t>OPBDIT/Total Finance Cost: Interest coverage ratio is a debt ratio and profitability ratio used to determine how easily a company can pay interest on its outstanding debt</t>
  </si>
  <si>
    <t>Salary to Partners</t>
  </si>
  <si>
    <t>HISTORICAL FINANCIALS INPUT SHEET</t>
  </si>
  <si>
    <t>DETAILS ABOUT THE PROPOSED - NEW / UPGRADATION PLAN</t>
  </si>
  <si>
    <t>Proximity to Industrial Cluster? (Enter the name and proximity to cluster in terms of Kms)</t>
  </si>
  <si>
    <t>Proposed Product Name</t>
  </si>
  <si>
    <t>IFSC Code</t>
  </si>
  <si>
    <t>PAT (Net Profit)</t>
  </si>
  <si>
    <t>Less Tax Paid + interest u/s 234 a b c</t>
  </si>
  <si>
    <t>Salary paid to Partners</t>
  </si>
  <si>
    <t>Total Finance cost where break up is not available</t>
  </si>
  <si>
    <t>Number of similar types of enterprises present in same locality?</t>
  </si>
  <si>
    <t>Loan &amp; Advances given to others</t>
  </si>
  <si>
    <t>BALANCE SHEET (ASSETS)</t>
  </si>
  <si>
    <t>Cost of Goods Sold:(Opening Stock+Purchase+ Direct Expenses - Closing Stock)</t>
  </si>
  <si>
    <t>Selling, General &amp; Admin Expenses &amp; Miscellaneous Expenditure</t>
  </si>
  <si>
    <t>Net Block of Fixed Assets (Fixed asset - Depreciation)</t>
  </si>
  <si>
    <t xml:space="preserve">Cash and Bank </t>
  </si>
  <si>
    <t>Provision</t>
  </si>
  <si>
    <t>Full Name</t>
  </si>
  <si>
    <t>Designation</t>
  </si>
  <si>
    <t>PAN Card</t>
  </si>
  <si>
    <t>Aadhar Card</t>
  </si>
  <si>
    <t>Email Address</t>
  </si>
  <si>
    <t>Registration Number</t>
  </si>
  <si>
    <t>PAN Number</t>
  </si>
  <si>
    <t>Share Capital</t>
  </si>
  <si>
    <t>Reserves (Excluding Depreciation + Revaluation Reserve + Bad Debts)</t>
  </si>
  <si>
    <t>Accumulated Profit/Loss</t>
  </si>
  <si>
    <t>Rent/Lease Period</t>
  </si>
  <si>
    <t>List of activities performed while preparing the product</t>
  </si>
  <si>
    <t>Production &amp; installation capacity</t>
  </si>
  <si>
    <t>In Quantity</t>
  </si>
  <si>
    <t>In Amount</t>
  </si>
  <si>
    <t>Existing Bank Loan Details</t>
  </si>
  <si>
    <t>Proposed Production &amp; Installation Capacity</t>
  </si>
  <si>
    <t>Indirect Expenses:</t>
  </si>
  <si>
    <t>CASH FLOW STATEMENT</t>
  </si>
  <si>
    <t>Male</t>
  </si>
  <si>
    <t>Female</t>
  </si>
  <si>
    <t>Transgender</t>
  </si>
  <si>
    <t>General</t>
  </si>
  <si>
    <t>SC</t>
  </si>
  <si>
    <t>ST</t>
  </si>
  <si>
    <t>OBC</t>
  </si>
  <si>
    <t>Social Category (Left to Right)</t>
  </si>
  <si>
    <t>Gender (Top to Bottom)</t>
  </si>
  <si>
    <t>Production Facility of Existing Business Operation</t>
  </si>
  <si>
    <t>Trading Unit of Existing Business Operation</t>
  </si>
  <si>
    <t>Manufacturing</t>
  </si>
  <si>
    <t>Un-Skilled Worker</t>
  </si>
  <si>
    <t>Skilled Worker</t>
  </si>
  <si>
    <t>Type of Worker (Top to Bottom)</t>
  </si>
  <si>
    <t>Tenure of Worker (Left to Right)</t>
  </si>
  <si>
    <t>Seasonal</t>
  </si>
  <si>
    <t>Temporary</t>
  </si>
  <si>
    <t>Permanent</t>
  </si>
  <si>
    <t>Number of Manpower Usage Details</t>
  </si>
  <si>
    <t>Date of Birth</t>
  </si>
  <si>
    <t>Phone Number</t>
  </si>
  <si>
    <t>Cash at Bank</t>
  </si>
  <si>
    <t>Total Available Land (in sq. ft.); whichever is applicable</t>
  </si>
  <si>
    <t>Value added Product/s manufactured/traded (In case of multiple products, enter details in rows)</t>
  </si>
  <si>
    <t>Proposed Product Brand Name, if applicable</t>
  </si>
  <si>
    <t>Details of Chief Executive/President/Director of Board</t>
  </si>
  <si>
    <t>If MFP, please select the product being manufactured/Traded</t>
  </si>
  <si>
    <t>Product Brand Name, if applicable</t>
  </si>
  <si>
    <t>Year -1</t>
  </si>
  <si>
    <t>Year - 2</t>
  </si>
  <si>
    <t>Year - 3</t>
  </si>
  <si>
    <t>Name of promoting institute/programme</t>
  </si>
  <si>
    <t>Udhyog Aadhar/Udyam No</t>
  </si>
  <si>
    <t>Category of Farmers</t>
  </si>
  <si>
    <t>Small Farmer</t>
  </si>
  <si>
    <t>Marginal Farmer</t>
  </si>
  <si>
    <t>Big Farmer</t>
  </si>
  <si>
    <t>No of Farmers</t>
  </si>
  <si>
    <t>Details of the promoting organisation</t>
  </si>
  <si>
    <t>Address</t>
  </si>
  <si>
    <t xml:space="preserve">Contact Person Name </t>
  </si>
  <si>
    <t xml:space="preserve">Mobile No </t>
  </si>
  <si>
    <t>Email Ids</t>
  </si>
  <si>
    <t>Other Business</t>
  </si>
  <si>
    <t>Godown/Warehouse</t>
  </si>
  <si>
    <t>State</t>
  </si>
  <si>
    <t>District</t>
  </si>
  <si>
    <t>City</t>
  </si>
  <si>
    <t>Manufacturing Unit</t>
  </si>
  <si>
    <t>Type of Infrastructure Available</t>
  </si>
  <si>
    <t>If Applicable, please select the checkbox</t>
  </si>
  <si>
    <t>Street Address</t>
  </si>
  <si>
    <t>Taluk/Block</t>
  </si>
  <si>
    <t>Pincode</t>
  </si>
  <si>
    <t>Contact Number</t>
  </si>
  <si>
    <t>Leasing/Renting Period</t>
  </si>
  <si>
    <t>Leasing/Renting Amount</t>
  </si>
  <si>
    <t>Registered Office</t>
  </si>
  <si>
    <t>Administrative Offcie</t>
  </si>
  <si>
    <t>Trading Unit/Agri Input Shop</t>
  </si>
  <si>
    <t>In case of Others, enter the name of the product to be manufactured/traded</t>
  </si>
  <si>
    <t>Expected Month of Acquisition</t>
  </si>
  <si>
    <t>Expected Month of Installation</t>
  </si>
  <si>
    <t>FY -March 2020
(Current Year)</t>
  </si>
  <si>
    <t>FY - March 2019
(Year - 1)</t>
  </si>
  <si>
    <t>FY - March 2018
(Year - 2)</t>
  </si>
  <si>
    <t>FY -March 2020 (Current Year)</t>
  </si>
  <si>
    <t>FY - March 2019   (Year - 1)</t>
  </si>
  <si>
    <t>FY - March 2018    (Year - 2)</t>
  </si>
  <si>
    <t>Category of Farmer</t>
  </si>
  <si>
    <t>No. of Persons</t>
  </si>
  <si>
    <t>Number of woman shareholders</t>
  </si>
  <si>
    <t>Number of ST shareholders</t>
  </si>
  <si>
    <t>Number of SC shareholders</t>
  </si>
  <si>
    <t xml:space="preserve">Increase in members in last 6 months </t>
  </si>
  <si>
    <t>Act/s under which registered</t>
  </si>
  <si>
    <t>Place of Registration</t>
  </si>
  <si>
    <t xml:space="preserve">State, District </t>
  </si>
  <si>
    <t>Block</t>
  </si>
  <si>
    <t>Number of villages</t>
  </si>
  <si>
    <t>General/Registration Details of FPC</t>
  </si>
  <si>
    <t>Incorporation Date /Registration Date</t>
  </si>
  <si>
    <t>DETAILS ABOUT THE FPC</t>
  </si>
  <si>
    <t>DATA INPUT SHEET FOR FARMER PRODUCER COMPANIES</t>
  </si>
  <si>
    <t>Food Products</t>
  </si>
  <si>
    <t xml:space="preserve">Farm Produce </t>
  </si>
  <si>
    <t>Farm Input</t>
  </si>
  <si>
    <t>Others</t>
  </si>
  <si>
    <t>Farm Produce</t>
  </si>
  <si>
    <t>Firm input</t>
  </si>
  <si>
    <t xml:space="preserve">Account no </t>
  </si>
  <si>
    <t xml:space="preserve">Sales/Receipts/Total Operating Income </t>
  </si>
  <si>
    <t>BALANCE SHEET (EQUITY &amp; LIABILITIES)</t>
  </si>
  <si>
    <t>Liabilities</t>
  </si>
  <si>
    <r>
      <rPr>
        <b/>
        <sz val="12"/>
        <rFont val="Times New Roman"/>
        <family val="1"/>
      </rPr>
      <t>Net worth (</t>
    </r>
    <r>
      <rPr>
        <sz val="12"/>
        <rFont val="Times New Roman"/>
        <family val="1"/>
      </rPr>
      <t>Members Capital + Reserves and surplus)</t>
    </r>
  </si>
  <si>
    <r>
      <rPr>
        <b/>
        <sz val="12"/>
        <rFont val="Times New Roman"/>
        <family val="1"/>
      </rPr>
      <t xml:space="preserve">Total Promoters Fund </t>
    </r>
    <r>
      <rPr>
        <sz val="12"/>
        <rFont val="Times New Roman"/>
        <family val="1"/>
      </rPr>
      <t>(Networth + loan from partners- loan to partners)</t>
    </r>
  </si>
  <si>
    <r>
      <rPr>
        <b/>
        <sz val="12"/>
        <rFont val="Times New Roman"/>
        <family val="1"/>
      </rPr>
      <t xml:space="preserve">Total Long Term Debt </t>
    </r>
    <r>
      <rPr>
        <sz val="12"/>
        <rFont val="Times New Roman"/>
        <family val="1"/>
      </rPr>
      <t>(Loan from Bank and FI)</t>
    </r>
  </si>
  <si>
    <t>Assets</t>
  </si>
  <si>
    <t xml:space="preserve">PROFIT &amp; LOSS ACCOUNT </t>
  </si>
  <si>
    <t xml:space="preserve">Approx. number of active members out of total shareholders </t>
  </si>
  <si>
    <t>In case of Others, enter the name of the product being manufactured/Traded</t>
  </si>
  <si>
    <r>
      <t xml:space="preserve">Gender
</t>
    </r>
    <r>
      <rPr>
        <i/>
        <sz val="14"/>
        <rFont val="Calibri"/>
        <family val="2"/>
        <scheme val="minor"/>
      </rPr>
      <t>Mention Male/ Female/Transgender</t>
    </r>
  </si>
  <si>
    <r>
      <t xml:space="preserve">Social Category
</t>
    </r>
    <r>
      <rPr>
        <i/>
        <sz val="14"/>
        <rFont val="Calibri"/>
        <family val="2"/>
        <scheme val="minor"/>
      </rPr>
      <t>Mention SC/ST/OBC</t>
    </r>
  </si>
  <si>
    <r>
      <t>Approx</t>
    </r>
    <r>
      <rPr>
        <sz val="14"/>
        <color rgb="FF000000"/>
        <rFont val="Calibri"/>
        <family val="2"/>
        <scheme val="minor"/>
      </rPr>
      <t xml:space="preserve">. numberof active members out of total shareholders </t>
    </r>
  </si>
  <si>
    <r>
      <t xml:space="preserve">Nature of Business
</t>
    </r>
    <r>
      <rPr>
        <i/>
        <sz val="14"/>
        <rFont val="Times New Roman"/>
        <family val="1"/>
      </rPr>
      <t>(If related to Food Processing Industry, please select 'Yes', or else select 'No')</t>
    </r>
  </si>
  <si>
    <r>
      <t xml:space="preserve">Classification of existing business related to Food Producing sector in terms of the kind of value addition being done
</t>
    </r>
    <r>
      <rPr>
        <i/>
        <sz val="14"/>
        <rFont val="Calibri"/>
        <family val="2"/>
        <scheme val="minor"/>
      </rPr>
      <t>(Please enter a value: Food products - Manufacturing, farm Produce - Trading, Farm Input - Distribution, Others)</t>
    </r>
  </si>
  <si>
    <r>
      <t xml:space="preserve">Are you actively engaged in processing of ODOP produce identified by State?
</t>
    </r>
    <r>
      <rPr>
        <i/>
        <sz val="14"/>
        <rFont val="Calibri"/>
        <family val="2"/>
        <scheme val="minor"/>
      </rPr>
      <t>(Please enter a value: Yes or No)</t>
    </r>
  </si>
  <si>
    <r>
      <t xml:space="preserve">If Yes, Select the type of product being manufactured/traded
</t>
    </r>
    <r>
      <rPr>
        <i/>
        <sz val="14"/>
        <rFont val="Calibri"/>
        <family val="2"/>
        <scheme val="minor"/>
      </rPr>
      <t>(Please enter a value: Agriculture Produce, Food Product, Others, MFP - Minor Forest Produce)</t>
    </r>
  </si>
  <si>
    <r>
      <t xml:space="preserve">Product Manufactured/Traded same as ODOP identified by State for the district?
</t>
    </r>
    <r>
      <rPr>
        <i/>
        <sz val="14"/>
        <rFont val="Calibri"/>
        <family val="2"/>
        <scheme val="minor"/>
      </rPr>
      <t>Mention Yes/No</t>
    </r>
  </si>
  <si>
    <r>
      <t xml:space="preserve">Product Quality Certification
</t>
    </r>
    <r>
      <rPr>
        <i/>
        <sz val="14"/>
        <rFont val="Calibri"/>
        <family val="2"/>
        <scheme val="minor"/>
      </rPr>
      <t>(Please enter a value: FSSAI, HACCP, BIS, AGMARK, ISO, HALAL, OTHERS) - Attach photocopies of each mentioned</t>
    </r>
  </si>
  <si>
    <r>
      <t xml:space="preserve">Business turnover (Sales and Revenue) - Last 3 Years
</t>
    </r>
    <r>
      <rPr>
        <i/>
        <sz val="14"/>
        <rFont val="Calibri"/>
        <family val="2"/>
        <scheme val="minor"/>
      </rPr>
      <t>(In INR)</t>
    </r>
  </si>
  <si>
    <t xml:space="preserve">Particulars </t>
  </si>
  <si>
    <r>
      <t xml:space="preserve">Total Quantity sold - Last 3 Years
</t>
    </r>
    <r>
      <rPr>
        <i/>
        <sz val="14"/>
        <rFont val="Calibri"/>
        <family val="2"/>
        <scheme val="minor"/>
      </rPr>
      <t>(In units)</t>
    </r>
  </si>
  <si>
    <r>
      <t xml:space="preserve">Total Sales generated - Last 3 year
</t>
    </r>
    <r>
      <rPr>
        <i/>
        <sz val="14"/>
        <rFont val="Calibri"/>
        <family val="2"/>
        <scheme val="minor"/>
      </rPr>
      <t>(In INR)</t>
    </r>
  </si>
  <si>
    <r>
      <t xml:space="preserve">Current Investment in Plant and Machinery 
</t>
    </r>
    <r>
      <rPr>
        <i/>
        <sz val="14"/>
        <rFont val="Calibri"/>
        <family val="2"/>
        <scheme val="minor"/>
      </rPr>
      <t>(In INR)</t>
    </r>
  </si>
  <si>
    <r>
      <t xml:space="preserve">Net Profit - Last 3 year 
</t>
    </r>
    <r>
      <rPr>
        <i/>
        <sz val="14"/>
        <rFont val="Calibri"/>
        <family val="2"/>
        <scheme val="minor"/>
      </rPr>
      <t>(In INR)</t>
    </r>
  </si>
  <si>
    <r>
      <t xml:space="preserve">Electricity/Power Monthly Consumption
</t>
    </r>
    <r>
      <rPr>
        <i/>
        <sz val="14"/>
        <rFont val="Calibri"/>
        <family val="2"/>
        <scheme val="minor"/>
      </rPr>
      <t>In Units (KWH)</t>
    </r>
  </si>
  <si>
    <r>
      <t xml:space="preserve">Loan Type
</t>
    </r>
    <r>
      <rPr>
        <i/>
        <sz val="14"/>
        <rFont val="Calibri"/>
        <family val="2"/>
        <scheme val="minor"/>
      </rPr>
      <t>Mention Loan to meet Lumpy Needs, Livelihood Needs, Credit Needs, Subsidy based Loans</t>
    </r>
  </si>
  <si>
    <r>
      <t xml:space="preserve">Loan Status
</t>
    </r>
    <r>
      <rPr>
        <i/>
        <sz val="14"/>
        <rFont val="Calibri"/>
        <family val="2"/>
        <scheme val="minor"/>
      </rPr>
      <t>Mention BT to be done, Current, Matured, To be closed, ≤ 3 emi's pdg, Foreclosed and  Moratorium</t>
    </r>
  </si>
  <si>
    <r>
      <t xml:space="preserve">Proposed Business turnover
</t>
    </r>
    <r>
      <rPr>
        <i/>
        <sz val="14"/>
        <rFont val="Calibri"/>
        <family val="2"/>
        <scheme val="minor"/>
      </rPr>
      <t xml:space="preserve">(Sales and Revenue, In INR) </t>
    </r>
  </si>
  <si>
    <r>
      <t xml:space="preserve">Proposed Total Quantity sold in a years
</t>
    </r>
    <r>
      <rPr>
        <i/>
        <sz val="14"/>
        <rFont val="Calibri"/>
        <family val="2"/>
        <scheme val="minor"/>
      </rPr>
      <t>(In units)</t>
    </r>
  </si>
  <si>
    <r>
      <t xml:space="preserve">Proposed Total Sales to be generated in a year
</t>
    </r>
    <r>
      <rPr>
        <i/>
        <sz val="14"/>
        <rFont val="Calibri"/>
        <family val="2"/>
        <scheme val="minor"/>
      </rPr>
      <t>(In INR)</t>
    </r>
  </si>
  <si>
    <r>
      <t xml:space="preserve">Proposed Net Profit in a year
</t>
    </r>
    <r>
      <rPr>
        <i/>
        <sz val="14"/>
        <rFont val="Calibri"/>
        <family val="2"/>
        <scheme val="minor"/>
      </rPr>
      <t>(In INR)</t>
    </r>
  </si>
  <si>
    <r>
      <t xml:space="preserve">Proposed Electricity/Power Monthly Consumption
</t>
    </r>
    <r>
      <rPr>
        <i/>
        <sz val="14"/>
        <rFont val="Calibri"/>
        <family val="2"/>
        <scheme val="minor"/>
      </rPr>
      <t>In Units (KWH)</t>
    </r>
  </si>
  <si>
    <r>
      <rPr>
        <b/>
        <sz val="14"/>
        <rFont val="Calibri"/>
        <family val="2"/>
        <scheme val="minor"/>
      </rPr>
      <t>Personal Contribution</t>
    </r>
    <r>
      <rPr>
        <sz val="14"/>
        <rFont val="Calibri"/>
        <family val="2"/>
        <scheme val="minor"/>
      </rPr>
      <t xml:space="preserve">
</t>
    </r>
    <r>
      <rPr>
        <i/>
        <sz val="14"/>
        <rFont val="Calibri"/>
        <family val="2"/>
        <scheme val="minor"/>
      </rPr>
      <t>(In terms of Percentage; &gt;= 10% of Project Cost)</t>
    </r>
  </si>
  <si>
    <r>
      <rPr>
        <b/>
        <sz val="14"/>
        <rFont val="Calibri"/>
        <family val="2"/>
        <scheme val="minor"/>
      </rPr>
      <t>Margin Money for Working Capital</t>
    </r>
    <r>
      <rPr>
        <sz val="14"/>
        <rFont val="Calibri"/>
        <family val="2"/>
        <scheme val="minor"/>
      </rPr>
      <t xml:space="preserve">
</t>
    </r>
    <r>
      <rPr>
        <i/>
        <sz val="14"/>
        <rFont val="Calibri"/>
        <family val="2"/>
        <scheme val="minor"/>
      </rPr>
      <t>(In INR)</t>
    </r>
  </si>
  <si>
    <r>
      <t xml:space="preserve">Quotation Details for the proposed Machineries/Equipments 
</t>
    </r>
    <r>
      <rPr>
        <i/>
        <sz val="14"/>
        <rFont val="Calibri"/>
        <family val="2"/>
        <scheme val="minor"/>
      </rPr>
      <t>(Upload the photocopy)</t>
    </r>
  </si>
  <si>
    <r>
      <t xml:space="preserve">Value added Product/s to be manufactured
</t>
    </r>
    <r>
      <rPr>
        <i/>
        <sz val="14"/>
        <rFont val="Calibri"/>
        <family val="2"/>
        <scheme val="minor"/>
      </rPr>
      <t>(In case of multiple products, enter details in rows)</t>
    </r>
  </si>
  <si>
    <r>
      <t xml:space="preserve">Is the proposed project an upgradation of existing business related to Food Processing or a new project?
</t>
    </r>
    <r>
      <rPr>
        <i/>
        <sz val="14"/>
        <rFont val="Calibri"/>
        <family val="2"/>
        <scheme val="minor"/>
      </rPr>
      <t>(Mention Upgradation of existing business/New Project)</t>
    </r>
  </si>
  <si>
    <r>
      <t xml:space="preserve">Rent/Leased Amount </t>
    </r>
    <r>
      <rPr>
        <i/>
        <sz val="14"/>
        <rFont val="Calibri"/>
        <family val="2"/>
        <scheme val="minor"/>
      </rPr>
      <t>(Yearly)</t>
    </r>
  </si>
  <si>
    <r>
      <t xml:space="preserve">Ownership of Proposed Property
</t>
    </r>
    <r>
      <rPr>
        <i/>
        <sz val="14"/>
        <rFont val="Calibri"/>
        <family val="2"/>
        <scheme val="minor"/>
      </rPr>
      <t>(Mention Owned, Rented, Leased)</t>
    </r>
  </si>
  <si>
    <t xml:space="preserve">Street: </t>
  </si>
  <si>
    <r>
      <rPr>
        <b/>
        <sz val="14"/>
        <rFont val="Calibri"/>
        <family val="2"/>
        <scheme val="minor"/>
      </rPr>
      <t xml:space="preserve">Address of the proposed manufacturing/trading of the unit </t>
    </r>
    <r>
      <rPr>
        <sz val="14"/>
        <rFont val="Calibri"/>
        <family val="2"/>
        <scheme val="minor"/>
      </rPr>
      <t xml:space="preserve">
</t>
    </r>
    <r>
      <rPr>
        <i/>
        <sz val="14"/>
        <rFont val="Calibri"/>
        <family val="2"/>
        <scheme val="minor"/>
      </rPr>
      <t>(if different from existing)</t>
    </r>
  </si>
  <si>
    <r>
      <t xml:space="preserve">Part of the Industrial Cluster?
</t>
    </r>
    <r>
      <rPr>
        <i/>
        <sz val="14"/>
        <rFont val="Calibri"/>
        <family val="2"/>
        <scheme val="minor"/>
      </rPr>
      <t>(If Yes, enter the details)</t>
    </r>
  </si>
  <si>
    <r>
      <t xml:space="preserve">Proximity to Industrial Cluster?
</t>
    </r>
    <r>
      <rPr>
        <i/>
        <sz val="14"/>
        <rFont val="Calibri"/>
        <family val="2"/>
        <scheme val="minor"/>
      </rPr>
      <t>(Enter the name and proximity to cluster in terms of Kms)</t>
    </r>
  </si>
  <si>
    <r>
      <t xml:space="preserve">If Yes, select the type of product to be manufactured/traded
</t>
    </r>
    <r>
      <rPr>
        <i/>
        <sz val="14"/>
        <rFont val="Calibri"/>
        <family val="2"/>
        <scheme val="minor"/>
      </rPr>
      <t>(Please enter a value: Agriculture Produce, Food Product, Others, MFP - Minor Forest Produce)</t>
    </r>
  </si>
  <si>
    <r>
      <t xml:space="preserve">Product Manufactured/Traded same as ODOP identified by State for the district?
</t>
    </r>
    <r>
      <rPr>
        <i/>
        <sz val="14"/>
        <rFont val="Calibri"/>
        <family val="2"/>
        <scheme val="minor"/>
      </rPr>
      <t>(Please select a value: Yes or No)</t>
    </r>
  </si>
  <si>
    <r>
      <t xml:space="preserve">Product being Manufactured/Traded same as ODOP identified by State for the district? </t>
    </r>
    <r>
      <rPr>
        <i/>
        <sz val="14"/>
        <rFont val="Calibri"/>
        <family val="2"/>
        <scheme val="minor"/>
      </rPr>
      <t>(Please select a value: Yes or No)</t>
    </r>
  </si>
  <si>
    <r>
      <t xml:space="preserve">Are you planning to engage in processing of ODOP produce identified by State? 
</t>
    </r>
    <r>
      <rPr>
        <i/>
        <sz val="14"/>
        <rFont val="Calibri"/>
        <family val="2"/>
        <scheme val="minor"/>
      </rPr>
      <t>(Please enter a value: Yes or No)</t>
    </r>
  </si>
  <si>
    <r>
      <t xml:space="preserve">Nature of Proposed Business
</t>
    </r>
    <r>
      <rPr>
        <i/>
        <sz val="14"/>
        <rFont val="Calibri"/>
        <family val="2"/>
        <scheme val="minor"/>
      </rPr>
      <t>(If related to Food Processing Industry, please enter 'Yes' or else select 'No')</t>
    </r>
  </si>
  <si>
    <r>
      <t xml:space="preserve">Classification of proposed business related to Food Producing sector in terms of the kind of value addition being done
</t>
    </r>
    <r>
      <rPr>
        <i/>
        <sz val="14"/>
        <rFont val="Calibri"/>
        <family val="2"/>
        <scheme val="minor"/>
      </rPr>
      <t>(Please enter a value: Food products - Manufacturing, Farm Produce - Trading, Farm Input - Distribution, Others)</t>
    </r>
  </si>
  <si>
    <t>Total Number of Experience (In Years) in 
producing/manufacturing/trading the product</t>
  </si>
  <si>
    <r>
      <t xml:space="preserve">Part of the Industrial Cluster? 
</t>
    </r>
    <r>
      <rPr>
        <i/>
        <sz val="14"/>
        <rFont val="Calibri"/>
        <family val="2"/>
        <scheme val="minor"/>
      </rPr>
      <t>(If Yes, enter the details)</t>
    </r>
  </si>
  <si>
    <r>
      <rPr>
        <sz val="14"/>
        <rFont val="Calibri"/>
        <family val="2"/>
        <scheme val="minor"/>
      </rPr>
      <t xml:space="preserve">Product being Manufactured/Traded same as ODOP identified by State for the district ?
</t>
    </r>
    <r>
      <rPr>
        <i/>
        <sz val="14"/>
        <rFont val="Calibri"/>
        <family val="2"/>
        <scheme val="minor"/>
      </rPr>
      <t>Mention Yes/No</t>
    </r>
  </si>
  <si>
    <r>
      <t>Legal Status of Ownership</t>
    </r>
    <r>
      <rPr>
        <sz val="14"/>
        <rFont val="Calibri"/>
        <family val="2"/>
        <scheme val="minor"/>
      </rPr>
      <t xml:space="preserve">
</t>
    </r>
    <r>
      <rPr>
        <i/>
        <sz val="14"/>
        <rFont val="Calibri"/>
        <family val="2"/>
        <scheme val="minor"/>
      </rPr>
      <t>Mention Owned/Leased/Rented</t>
    </r>
  </si>
  <si>
    <t>24 (i)</t>
  </si>
  <si>
    <t>24 (ii)</t>
  </si>
  <si>
    <t>24 (iii)</t>
  </si>
  <si>
    <t>24 (iv)</t>
  </si>
  <si>
    <t>Name of the FPC</t>
  </si>
  <si>
    <t>Details of the Infrastructure/Property of FPC</t>
  </si>
  <si>
    <t>Ownership of the Infrastructure of FPC</t>
  </si>
  <si>
    <r>
      <t xml:space="preserve">Self Gradation of FPC
</t>
    </r>
    <r>
      <rPr>
        <i/>
        <sz val="14"/>
        <rFont val="Calibri"/>
        <family val="2"/>
        <scheme val="minor"/>
      </rPr>
      <t>Mention: Class A, Class B, Class C, Class D</t>
    </r>
  </si>
  <si>
    <t>Number of FPC Members</t>
  </si>
  <si>
    <t>Number of non-members availing services of the FPC</t>
  </si>
  <si>
    <t>Net Worth of the FPC</t>
  </si>
  <si>
    <t>Bank Details of the FPC</t>
  </si>
  <si>
    <t>DETAILS ABOUT THE EXISTING OPERATIONS OF THE FPC</t>
  </si>
  <si>
    <t>Operational area of the FPC</t>
  </si>
  <si>
    <t>Please refer the ODOP list of MoFPI and mention the product</t>
  </si>
  <si>
    <t>If not listed in the ODOP list of MoFPI, mention the product</t>
  </si>
  <si>
    <r>
      <t xml:space="preserve">Existing business background
</t>
    </r>
    <r>
      <rPr>
        <i/>
        <sz val="14"/>
        <rFont val="Calibri"/>
        <family val="2"/>
        <scheme val="minor"/>
      </rPr>
      <t>(Including Raw material procurement ,market APMC &amp; irrigation source)</t>
    </r>
  </si>
  <si>
    <t>If not listed in the ODOP list of MoFPI, enter the name of the product</t>
  </si>
  <si>
    <t>If MFP, please select the product to be manufactured/Traded</t>
  </si>
  <si>
    <t>Website URL of the FPC If Applicable</t>
  </si>
  <si>
    <t>Contribution of the FPC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</si>
</sst>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 #,##0.00_ ;_ * \-#,##0.00_ ;_ * &quot;-&quot;??_ ;_ @_ "/>
    <numFmt numFmtId="165" formatCode="_(* #,##0_);_(* \(#,##0\);_(* &quot;-&quot;??_);_(@_)"/>
    <numFmt numFmtId="166" formatCode="[$-409]d\-mmm\-yy;@"/>
    <numFmt numFmtId="167" formatCode="_ * #,##0_ ;_ * \-#,##0_ ;_ * &quot;-&quot;??_ ;_ @_ "/>
  </numFmts>
  <fonts count="34">
    <font>
      <sz val="10"/>
      <name val="Arial"/>
    </font>
    <font>
      <sz val="12"/>
      <name val="Arial"/>
      <family val="2"/>
    </font>
    <font>
      <sz val="10"/>
      <name val="Arial"/>
      <family val="2"/>
    </font>
    <font>
      <sz val="11"/>
      <color theme="1"/>
      <name val="Calibri"/>
      <family val="2"/>
      <scheme val="minor"/>
    </font>
    <font>
      <sz val="10"/>
      <color rgb="FF000000"/>
      <name val="Tahoma"/>
      <family val="2"/>
    </font>
    <font>
      <sz val="10"/>
      <name val="Barclays Sans"/>
    </font>
    <font>
      <sz val="9"/>
      <color rgb="FF000000"/>
      <name val="Arial"/>
      <family val="2"/>
    </font>
    <font>
      <sz val="3"/>
      <color rgb="FF000000"/>
      <name val="Arial"/>
      <family val="2"/>
    </font>
    <font>
      <sz val="8"/>
      <color rgb="FF000000"/>
      <name val="Tahoma"/>
      <family val="2"/>
    </font>
    <font>
      <sz val="10"/>
      <name val="Arial"/>
      <family val="2"/>
    </font>
    <font>
      <b/>
      <sz val="12"/>
      <color theme="1"/>
      <name val="Times New Roman"/>
      <family val="1"/>
    </font>
    <font>
      <sz val="12"/>
      <name val="Times New Roman"/>
      <family val="1"/>
    </font>
    <font>
      <b/>
      <sz val="12"/>
      <name val="Times New Roman"/>
      <family val="1"/>
    </font>
    <font>
      <b/>
      <sz val="18"/>
      <color theme="1"/>
      <name val="Times New Roman"/>
      <family val="1"/>
    </font>
    <font>
      <b/>
      <sz val="18"/>
      <name val="Times New Roman"/>
      <family val="1"/>
    </font>
    <font>
      <b/>
      <sz val="12"/>
      <color rgb="FFFF0000"/>
      <name val="Times New Roman"/>
      <family val="1"/>
    </font>
    <font>
      <b/>
      <sz val="16"/>
      <color theme="1"/>
      <name val="Times New Roman"/>
      <family val="1"/>
    </font>
    <font>
      <b/>
      <sz val="16"/>
      <name val="Times New Roman"/>
      <family val="1"/>
    </font>
    <font>
      <b/>
      <sz val="24"/>
      <name val="Times New Roman"/>
      <family val="1"/>
    </font>
    <font>
      <b/>
      <sz val="22"/>
      <name val="Times New Roman"/>
      <family val="1"/>
    </font>
    <font>
      <b/>
      <sz val="9"/>
      <color indexed="81"/>
      <name val="Tahoma"/>
      <family val="2"/>
    </font>
    <font>
      <sz val="9"/>
      <color indexed="81"/>
      <name val="Tahoma"/>
      <family val="2"/>
    </font>
    <font>
      <sz val="8"/>
      <color rgb="FF000000"/>
      <name val="Segoe UI"/>
      <family val="2"/>
    </font>
    <font>
      <b/>
      <sz val="14"/>
      <name val="Calibri"/>
      <family val="2"/>
      <scheme val="minor"/>
    </font>
    <font>
      <b/>
      <sz val="18"/>
      <name val="Calibri"/>
      <family val="2"/>
      <scheme val="minor"/>
    </font>
    <font>
      <sz val="14"/>
      <name val="Calibri"/>
      <family val="2"/>
      <scheme val="minor"/>
    </font>
    <font>
      <i/>
      <sz val="14"/>
      <name val="Calibri"/>
      <family val="2"/>
      <scheme val="minor"/>
    </font>
    <font>
      <b/>
      <sz val="14"/>
      <color theme="1"/>
      <name val="Calibri"/>
      <family val="2"/>
      <scheme val="minor"/>
    </font>
    <font>
      <b/>
      <sz val="14"/>
      <color rgb="FF000000"/>
      <name val="Calibri"/>
      <family val="2"/>
      <scheme val="minor"/>
    </font>
    <font>
      <sz val="14"/>
      <color rgb="FF000000"/>
      <name val="Calibri"/>
      <family val="2"/>
      <scheme val="minor"/>
    </font>
    <font>
      <b/>
      <sz val="14"/>
      <name val="Times New Roman"/>
      <family val="1"/>
    </font>
    <font>
      <i/>
      <sz val="14"/>
      <name val="Times New Roman"/>
      <family val="1"/>
    </font>
    <font>
      <sz val="14"/>
      <color rgb="FFFF0000"/>
      <name val="Calibri"/>
      <family val="2"/>
      <scheme val="minor"/>
    </font>
    <font>
      <b/>
      <sz val="18"/>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7" tint="0.59999389629810485"/>
        <bgColor indexed="64"/>
      </patternFill>
    </fill>
    <fill>
      <patternFill patternType="solid">
        <fgColor rgb="FFFFC0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5" fillId="0" borderId="0"/>
    <xf numFmtId="164" fontId="3" fillId="0" borderId="0" applyFont="0" applyFill="0" applyBorder="0" applyAlignment="0" applyProtection="0"/>
    <xf numFmtId="9" fontId="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cellStyleXfs>
  <cellXfs count="347">
    <xf numFmtId="0" fontId="0" fillId="0" borderId="0" xfId="0"/>
    <xf numFmtId="0" fontId="10" fillId="0" borderId="27" xfId="0" applyFont="1" applyBorder="1"/>
    <xf numFmtId="0" fontId="11" fillId="0" borderId="27" xfId="0" applyFont="1" applyBorder="1"/>
    <xf numFmtId="0" fontId="11" fillId="0" borderId="27" xfId="0" applyFont="1" applyFill="1" applyBorder="1"/>
    <xf numFmtId="0" fontId="12" fillId="0" borderId="27" xfId="0" applyFont="1" applyFill="1" applyBorder="1"/>
    <xf numFmtId="0" fontId="1" fillId="0" borderId="0" xfId="0" applyFont="1"/>
    <xf numFmtId="0" fontId="1" fillId="0" borderId="0" xfId="0" applyFont="1" applyFill="1"/>
    <xf numFmtId="0" fontId="11" fillId="0" borderId="1" xfId="0" applyFont="1" applyFill="1" applyBorder="1"/>
    <xf numFmtId="0" fontId="11" fillId="0" borderId="14" xfId="0" applyFont="1" applyFill="1" applyBorder="1"/>
    <xf numFmtId="0" fontId="11" fillId="0" borderId="14" xfId="0" applyFont="1" applyBorder="1"/>
    <xf numFmtId="0" fontId="12" fillId="0" borderId="28" xfId="0" applyFont="1" applyFill="1" applyBorder="1"/>
    <xf numFmtId="0" fontId="11" fillId="0" borderId="12" xfId="0" applyFont="1" applyFill="1" applyBorder="1"/>
    <xf numFmtId="0" fontId="11" fillId="0" borderId="26" xfId="0" applyFont="1" applyFill="1" applyBorder="1"/>
    <xf numFmtId="43" fontId="11" fillId="0" borderId="16" xfId="0" applyNumberFormat="1" applyFont="1" applyFill="1" applyBorder="1"/>
    <xf numFmtId="0" fontId="10" fillId="0" borderId="31" xfId="0" applyFont="1" applyBorder="1"/>
    <xf numFmtId="0" fontId="12" fillId="0" borderId="18" xfId="0" applyFont="1" applyBorder="1"/>
    <xf numFmtId="0" fontId="1" fillId="0" borderId="6" xfId="0" applyFont="1" applyBorder="1"/>
    <xf numFmtId="0" fontId="11" fillId="7" borderId="27" xfId="0" applyFont="1" applyFill="1" applyBorder="1"/>
    <xf numFmtId="165" fontId="11" fillId="6" borderId="1" xfId="5" applyNumberFormat="1" applyFont="1" applyFill="1" applyBorder="1"/>
    <xf numFmtId="0" fontId="11" fillId="6" borderId="1" xfId="0" applyNumberFormat="1" applyFont="1" applyFill="1" applyBorder="1"/>
    <xf numFmtId="0" fontId="11" fillId="6" borderId="1" xfId="0" applyFont="1" applyFill="1" applyBorder="1"/>
    <xf numFmtId="10" fontId="11" fillId="6" borderId="1" xfId="0" applyNumberFormat="1" applyFont="1" applyFill="1" applyBorder="1"/>
    <xf numFmtId="2" fontId="11" fillId="6" borderId="1" xfId="0" applyNumberFormat="1" applyFont="1" applyFill="1" applyBorder="1"/>
    <xf numFmtId="0" fontId="17" fillId="5" borderId="45" xfId="0" applyFont="1" applyFill="1" applyBorder="1" applyAlignment="1">
      <alignment horizontal="center" vertical="center"/>
    </xf>
    <xf numFmtId="0" fontId="17" fillId="5" borderId="2" xfId="0" applyFont="1" applyFill="1" applyBorder="1" applyAlignment="1">
      <alignment horizontal="center" vertical="center"/>
    </xf>
    <xf numFmtId="0" fontId="12" fillId="5" borderId="46" xfId="0" applyFont="1" applyFill="1" applyBorder="1" applyAlignment="1">
      <alignment horizontal="center" vertical="center"/>
    </xf>
    <xf numFmtId="0" fontId="12" fillId="7" borderId="27" xfId="0" applyFont="1" applyFill="1" applyBorder="1"/>
    <xf numFmtId="43" fontId="11" fillId="0" borderId="25" xfId="0" applyNumberFormat="1" applyFont="1" applyFill="1" applyBorder="1"/>
    <xf numFmtId="0" fontId="11" fillId="0" borderId="3" xfId="0" applyFont="1" applyFill="1" applyBorder="1"/>
    <xf numFmtId="0" fontId="11" fillId="0" borderId="34" xfId="0" applyFont="1" applyFill="1" applyBorder="1"/>
    <xf numFmtId="165" fontId="11" fillId="6" borderId="9" xfId="5" applyNumberFormat="1" applyFont="1" applyFill="1" applyBorder="1"/>
    <xf numFmtId="0" fontId="12" fillId="0" borderId="37" xfId="0" applyFont="1" applyBorder="1"/>
    <xf numFmtId="165" fontId="11" fillId="6" borderId="14" xfId="5" applyNumberFormat="1" applyFont="1" applyFill="1" applyBorder="1"/>
    <xf numFmtId="165" fontId="11" fillId="6" borderId="38" xfId="5" applyNumberFormat="1" applyFont="1" applyFill="1" applyBorder="1"/>
    <xf numFmtId="0" fontId="12" fillId="2" borderId="36" xfId="0" applyFont="1" applyFill="1" applyBorder="1" applyAlignment="1">
      <alignment horizontal="center" vertical="center" wrapText="1"/>
    </xf>
    <xf numFmtId="0" fontId="25" fillId="0" borderId="0" xfId="0" applyFont="1" applyAlignment="1">
      <alignment horizontal="left" vertical="center" wrapText="1"/>
    </xf>
    <xf numFmtId="0" fontId="23"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25" fillId="0" borderId="0" xfId="0" applyFont="1" applyFill="1" applyAlignment="1">
      <alignment vertical="center" wrapText="1"/>
    </xf>
    <xf numFmtId="0" fontId="23" fillId="0" borderId="0" xfId="0" applyFont="1" applyFill="1" applyAlignment="1">
      <alignment horizontal="center" vertical="center" wrapText="1"/>
    </xf>
    <xf numFmtId="0" fontId="25" fillId="0" borderId="0" xfId="0" applyFont="1" applyFill="1" applyBorder="1" applyAlignment="1">
      <alignment vertical="center" wrapText="1"/>
    </xf>
    <xf numFmtId="0" fontId="23" fillId="2" borderId="1"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14" xfId="0" applyFont="1" applyFill="1" applyBorder="1" applyAlignment="1">
      <alignment vertical="center" wrapText="1"/>
    </xf>
    <xf numFmtId="0" fontId="23" fillId="2" borderId="28" xfId="0" applyFont="1" applyFill="1" applyBorder="1" applyAlignment="1">
      <alignment vertical="center" wrapText="1"/>
    </xf>
    <xf numFmtId="0" fontId="25" fillId="0" borderId="9" xfId="0" applyFont="1" applyFill="1" applyBorder="1" applyAlignment="1">
      <alignment vertical="center" wrapText="1"/>
    </xf>
    <xf numFmtId="0" fontId="25" fillId="0" borderId="38" xfId="0" applyFont="1" applyFill="1" applyBorder="1" applyAlignment="1">
      <alignment vertical="center" wrapText="1"/>
    </xf>
    <xf numFmtId="0" fontId="25" fillId="0" borderId="36" xfId="0" applyFont="1" applyFill="1" applyBorder="1" applyAlignment="1">
      <alignment vertical="center" wrapText="1"/>
    </xf>
    <xf numFmtId="0" fontId="23" fillId="2" borderId="42"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5" fillId="0" borderId="45" xfId="0" applyFont="1" applyFill="1" applyBorder="1" applyAlignment="1">
      <alignment vertical="center" wrapText="1"/>
    </xf>
    <xf numFmtId="0" fontId="25" fillId="0" borderId="2" xfId="0" applyFont="1" applyFill="1" applyBorder="1" applyAlignment="1">
      <alignment vertical="center" wrapText="1"/>
    </xf>
    <xf numFmtId="0" fontId="25" fillId="0" borderId="46" xfId="0" applyFont="1" applyFill="1" applyBorder="1" applyAlignment="1">
      <alignment vertical="center" wrapText="1"/>
    </xf>
    <xf numFmtId="0" fontId="25" fillId="0" borderId="28" xfId="0" applyFont="1" applyFill="1" applyBorder="1" applyAlignment="1">
      <alignment vertical="center" wrapText="1"/>
    </xf>
    <xf numFmtId="0" fontId="23" fillId="2" borderId="48"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5" fillId="0" borderId="50" xfId="0" applyFont="1" applyBorder="1" applyAlignment="1">
      <alignment horizontal="center" vertical="center" wrapText="1"/>
    </xf>
    <xf numFmtId="0" fontId="25" fillId="0" borderId="2" xfId="0" applyFont="1" applyBorder="1" applyAlignment="1">
      <alignment horizontal="center" vertical="center" wrapText="1"/>
    </xf>
    <xf numFmtId="0" fontId="23" fillId="2" borderId="55" xfId="0"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1" xfId="0" applyFont="1" applyBorder="1" applyAlignment="1">
      <alignment horizontal="center" vertical="center" wrapText="1"/>
    </xf>
    <xf numFmtId="0" fontId="23" fillId="2" borderId="56" xfId="0" applyFont="1" applyFill="1" applyBorder="1" applyAlignment="1">
      <alignment horizontal="center" vertical="center" wrapText="1"/>
    </xf>
    <xf numFmtId="0" fontId="25" fillId="0" borderId="49" xfId="0" applyFont="1" applyBorder="1" applyAlignment="1">
      <alignment horizontal="center" vertical="center" wrapText="1"/>
    </xf>
    <xf numFmtId="0" fontId="25" fillId="0" borderId="4" xfId="0" applyFont="1" applyBorder="1" applyAlignment="1">
      <alignment horizontal="center" vertical="center" wrapText="1"/>
    </xf>
    <xf numFmtId="0" fontId="23" fillId="2" borderId="36" xfId="0" applyFont="1" applyFill="1" applyBorder="1" applyAlignment="1">
      <alignment horizontal="center" vertical="center" wrapText="1"/>
    </xf>
    <xf numFmtId="0" fontId="23" fillId="0" borderId="58" xfId="0" applyFont="1" applyBorder="1" applyAlignment="1">
      <alignment horizontal="center" vertical="center" wrapText="1"/>
    </xf>
    <xf numFmtId="0" fontId="23" fillId="0" borderId="43" xfId="0" applyFont="1" applyBorder="1" applyAlignment="1">
      <alignment horizontal="center" vertical="center" wrapText="1"/>
    </xf>
    <xf numFmtId="0" fontId="23" fillId="2" borderId="31" xfId="0" applyFont="1" applyFill="1" applyBorder="1" applyAlignment="1">
      <alignment vertical="center" wrapText="1"/>
    </xf>
    <xf numFmtId="0" fontId="23" fillId="2" borderId="18" xfId="0" applyFont="1" applyFill="1" applyBorder="1" applyAlignment="1">
      <alignment vertical="center" wrapText="1"/>
    </xf>
    <xf numFmtId="0" fontId="28" fillId="2" borderId="29" xfId="0" applyFont="1" applyFill="1" applyBorder="1" applyAlignment="1">
      <alignment vertical="center" wrapText="1"/>
    </xf>
    <xf numFmtId="0" fontId="23" fillId="0" borderId="9" xfId="0" applyFont="1" applyFill="1" applyBorder="1" applyAlignment="1">
      <alignment vertical="center" wrapText="1"/>
    </xf>
    <xf numFmtId="0" fontId="23" fillId="0" borderId="38" xfId="0" applyFont="1" applyFill="1" applyBorder="1" applyAlignment="1">
      <alignment vertical="center" wrapText="1"/>
    </xf>
    <xf numFmtId="0" fontId="23" fillId="2" borderId="43" xfId="0" applyFont="1" applyFill="1" applyBorder="1" applyAlignment="1">
      <alignment vertical="center" wrapText="1"/>
    </xf>
    <xf numFmtId="0" fontId="23" fillId="2" borderId="44" xfId="0" applyFont="1" applyFill="1" applyBorder="1" applyAlignment="1">
      <alignment vertical="center" wrapText="1"/>
    </xf>
    <xf numFmtId="0" fontId="25" fillId="0" borderId="45"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8" fillId="0" borderId="2" xfId="0" applyFont="1" applyFill="1" applyBorder="1" applyAlignment="1">
      <alignment vertical="center" wrapText="1"/>
    </xf>
    <xf numFmtId="0" fontId="28" fillId="0" borderId="46" xfId="0" applyFont="1" applyFill="1" applyBorder="1" applyAlignment="1">
      <alignment vertical="center" wrapText="1"/>
    </xf>
    <xf numFmtId="0" fontId="28" fillId="0" borderId="1" xfId="0" applyFont="1" applyFill="1" applyBorder="1" applyAlignment="1">
      <alignment vertical="center" wrapText="1"/>
    </xf>
    <xf numFmtId="0" fontId="28" fillId="0" borderId="14" xfId="0" applyFont="1" applyFill="1" applyBorder="1" applyAlignment="1">
      <alignment vertical="center" wrapText="1"/>
    </xf>
    <xf numFmtId="0" fontId="28" fillId="0" borderId="9" xfId="0" applyFont="1" applyFill="1" applyBorder="1" applyAlignment="1">
      <alignment vertical="center" wrapText="1"/>
    </xf>
    <xf numFmtId="0" fontId="28" fillId="0" borderId="38" xfId="0" applyFont="1" applyFill="1" applyBorder="1" applyAlignment="1">
      <alignment vertical="center" wrapText="1"/>
    </xf>
    <xf numFmtId="0" fontId="23" fillId="2" borderId="31"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0" borderId="0" xfId="0" applyFont="1" applyFill="1" applyAlignment="1">
      <alignment vertical="center" wrapText="1"/>
    </xf>
    <xf numFmtId="0" fontId="23" fillId="0" borderId="36" xfId="0" applyFont="1" applyFill="1" applyBorder="1" applyAlignment="1">
      <alignment horizontal="center" vertical="center" wrapText="1"/>
    </xf>
    <xf numFmtId="0" fontId="25" fillId="0" borderId="0" xfId="0" applyFont="1" applyFill="1" applyAlignment="1">
      <alignment horizontal="left" vertical="center" wrapText="1"/>
    </xf>
    <xf numFmtId="0" fontId="30" fillId="0" borderId="36" xfId="0" applyFont="1" applyBorder="1" applyAlignment="1">
      <alignment vertical="center" wrapText="1"/>
    </xf>
    <xf numFmtId="0" fontId="32" fillId="0" borderId="0" xfId="0" applyFont="1" applyFill="1" applyAlignment="1">
      <alignment horizontal="left" vertical="center" wrapText="1"/>
    </xf>
    <xf numFmtId="0" fontId="23" fillId="0" borderId="0" xfId="0" applyFont="1" applyFill="1" applyAlignment="1">
      <alignment horizontal="left" vertical="center" wrapText="1"/>
    </xf>
    <xf numFmtId="0" fontId="25" fillId="0" borderId="3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2" fillId="0" borderId="0" xfId="0" applyFont="1" applyFill="1" applyAlignment="1">
      <alignment vertical="center" wrapText="1"/>
    </xf>
    <xf numFmtId="0" fontId="23" fillId="0" borderId="9"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9" fillId="0"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center" vertical="center" wrapText="1"/>
      <protection locked="0"/>
    </xf>
    <xf numFmtId="43" fontId="29" fillId="0" borderId="1" xfId="5" applyFont="1" applyFill="1" applyBorder="1" applyAlignment="1" applyProtection="1">
      <alignment horizontal="center" vertical="center" wrapText="1"/>
      <protection locked="0"/>
    </xf>
    <xf numFmtId="167" fontId="29" fillId="0" borderId="1" xfId="2" applyNumberFormat="1" applyFont="1" applyFill="1" applyBorder="1" applyAlignment="1" applyProtection="1">
      <alignment horizontal="center" vertical="center" wrapText="1"/>
      <protection locked="0"/>
    </xf>
    <xf numFmtId="166" fontId="29" fillId="0" borderId="1" xfId="0" applyNumberFormat="1" applyFont="1" applyFill="1" applyBorder="1" applyAlignment="1" applyProtection="1">
      <alignment horizontal="center" vertical="center" wrapText="1"/>
      <protection locked="0"/>
    </xf>
    <xf numFmtId="43" fontId="23" fillId="0" borderId="0" xfId="0" applyNumberFormat="1" applyFont="1" applyFill="1" applyBorder="1" applyAlignment="1" applyProtection="1">
      <alignment vertical="center" wrapText="1"/>
      <protection locked="0"/>
    </xf>
    <xf numFmtId="167" fontId="23"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4"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59"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0" borderId="27"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43" fontId="23" fillId="0" borderId="9" xfId="0" applyNumberFormat="1" applyFont="1" applyFill="1" applyBorder="1" applyAlignment="1" applyProtection="1">
      <alignment vertical="center" wrapText="1"/>
      <protection locked="0"/>
    </xf>
    <xf numFmtId="167" fontId="23" fillId="0" borderId="9" xfId="0" applyNumberFormat="1"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38" xfId="0" applyFont="1" applyFill="1" applyBorder="1" applyAlignment="1" applyProtection="1">
      <alignment horizontal="center" vertical="center" wrapText="1"/>
      <protection locked="0"/>
    </xf>
    <xf numFmtId="0" fontId="23" fillId="0" borderId="45" xfId="0" applyFont="1" applyFill="1" applyBorder="1" applyAlignment="1" applyProtection="1">
      <alignment horizontal="center" vertical="center" wrapText="1"/>
      <protection locked="0"/>
    </xf>
    <xf numFmtId="0" fontId="29" fillId="0" borderId="2"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center" vertical="center" wrapText="1"/>
      <protection locked="0"/>
    </xf>
    <xf numFmtId="43" fontId="29" fillId="0" borderId="2" xfId="5" applyFont="1" applyFill="1" applyBorder="1" applyAlignment="1" applyProtection="1">
      <alignment horizontal="center" vertical="center" wrapText="1"/>
      <protection locked="0"/>
    </xf>
    <xf numFmtId="167" fontId="29" fillId="0" borderId="2" xfId="2" applyNumberFormat="1" applyFont="1" applyFill="1" applyBorder="1" applyAlignment="1" applyProtection="1">
      <alignment horizontal="center" vertical="center" wrapText="1"/>
      <protection locked="0"/>
    </xf>
    <xf numFmtId="166" fontId="29" fillId="0" borderId="2" xfId="0" applyNumberFormat="1" applyFont="1" applyFill="1" applyBorder="1" applyAlignment="1" applyProtection="1">
      <alignment horizontal="center" vertical="center" wrapText="1"/>
      <protection locked="0"/>
    </xf>
    <xf numFmtId="0" fontId="25" fillId="0" borderId="46" xfId="0" applyFont="1" applyFill="1" applyBorder="1" applyAlignment="1" applyProtection="1">
      <alignment horizontal="center" vertical="center" wrapText="1"/>
      <protection locked="0"/>
    </xf>
    <xf numFmtId="0" fontId="23" fillId="2" borderId="42" xfId="0" applyFont="1" applyFill="1" applyBorder="1" applyAlignment="1" applyProtection="1">
      <alignment horizontal="center" vertical="center" wrapText="1"/>
      <protection locked="0"/>
    </xf>
    <xf numFmtId="0" fontId="23" fillId="2" borderId="43" xfId="0" applyFont="1" applyFill="1" applyBorder="1" applyAlignment="1" applyProtection="1">
      <alignment horizontal="center" vertical="center" wrapText="1"/>
      <protection locked="0"/>
    </xf>
    <xf numFmtId="0" fontId="23" fillId="2" borderId="44"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left" vertical="center" wrapText="1"/>
      <protection locked="0"/>
    </xf>
    <xf numFmtId="0" fontId="25" fillId="0" borderId="27" xfId="0" applyFont="1" applyFill="1" applyBorder="1" applyAlignment="1">
      <alignment vertical="center" wrapText="1"/>
    </xf>
    <xf numFmtId="0" fontId="27" fillId="2" borderId="42" xfId="0" applyFont="1" applyFill="1" applyBorder="1" applyAlignment="1">
      <alignment horizontal="center" vertical="center" wrapText="1"/>
    </xf>
    <xf numFmtId="0" fontId="27" fillId="2" borderId="43" xfId="0" applyFont="1" applyFill="1" applyBorder="1" applyAlignment="1">
      <alignment horizontal="center" vertical="center" wrapText="1"/>
    </xf>
    <xf numFmtId="0" fontId="27" fillId="2" borderId="4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6" xfId="0" applyFont="1" applyBorder="1" applyAlignment="1">
      <alignment horizontal="center" vertical="center" wrapText="1"/>
    </xf>
    <xf numFmtId="0" fontId="25" fillId="0" borderId="0" xfId="0" applyFont="1" applyFill="1" applyAlignment="1">
      <alignment horizontal="center" vertical="center" wrapText="1"/>
    </xf>
    <xf numFmtId="0" fontId="23" fillId="0" borderId="0" xfId="0" applyNumberFormat="1" applyFont="1" applyFill="1" applyAlignment="1">
      <alignment horizontal="center" vertical="center" wrapText="1"/>
    </xf>
    <xf numFmtId="0" fontId="11" fillId="0" borderId="0" xfId="0" applyFont="1" applyAlignment="1">
      <alignment wrapText="1"/>
    </xf>
    <xf numFmtId="0" fontId="11" fillId="0" borderId="27" xfId="0" applyFont="1" applyBorder="1" applyAlignment="1">
      <alignment wrapText="1"/>
    </xf>
    <xf numFmtId="43" fontId="11" fillId="0" borderId="1" xfId="4" applyFont="1" applyFill="1" applyBorder="1" applyAlignment="1">
      <alignment wrapText="1"/>
    </xf>
    <xf numFmtId="43" fontId="11" fillId="0" borderId="14" xfId="4" applyFont="1" applyFill="1" applyBorder="1" applyAlignment="1">
      <alignment wrapText="1"/>
    </xf>
    <xf numFmtId="0" fontId="15" fillId="0" borderId="27" xfId="0" applyFont="1" applyBorder="1" applyAlignment="1">
      <alignment wrapText="1"/>
    </xf>
    <xf numFmtId="165" fontId="15" fillId="0" borderId="1" xfId="4" applyNumberFormat="1" applyFont="1" applyFill="1" applyBorder="1" applyAlignment="1">
      <alignment wrapText="1"/>
    </xf>
    <xf numFmtId="165" fontId="15" fillId="0" borderId="14" xfId="4" applyNumberFormat="1" applyFont="1" applyFill="1" applyBorder="1" applyAlignment="1">
      <alignment wrapText="1"/>
    </xf>
    <xf numFmtId="165" fontId="11" fillId="0" borderId="1" xfId="4" applyNumberFormat="1" applyFont="1" applyFill="1" applyBorder="1" applyAlignment="1">
      <alignment wrapText="1"/>
    </xf>
    <xf numFmtId="165" fontId="11" fillId="0" borderId="14" xfId="4" applyNumberFormat="1" applyFont="1" applyFill="1" applyBorder="1" applyAlignment="1">
      <alignment wrapText="1"/>
    </xf>
    <xf numFmtId="0" fontId="10" fillId="0" borderId="0" xfId="0" applyFont="1" applyAlignment="1">
      <alignment vertical="center" wrapText="1"/>
    </xf>
    <xf numFmtId="0" fontId="12" fillId="0" borderId="45" xfId="0" applyFont="1" applyBorder="1" applyAlignment="1">
      <alignment wrapText="1"/>
    </xf>
    <xf numFmtId="165" fontId="11" fillId="0" borderId="2" xfId="4" applyNumberFormat="1" applyFont="1" applyFill="1" applyBorder="1" applyAlignment="1">
      <alignment horizontal="center" vertical="center" wrapText="1"/>
    </xf>
    <xf numFmtId="165" fontId="11" fillId="0" borderId="46" xfId="4" applyNumberFormat="1" applyFont="1" applyFill="1" applyBorder="1" applyAlignment="1">
      <alignment horizontal="center" vertical="center" wrapText="1"/>
    </xf>
    <xf numFmtId="0" fontId="12" fillId="0" borderId="27" xfId="0" applyFont="1" applyBorder="1" applyAlignment="1">
      <alignment wrapText="1"/>
    </xf>
    <xf numFmtId="165" fontId="11" fillId="0" borderId="1" xfId="4" applyNumberFormat="1" applyFont="1" applyFill="1" applyBorder="1" applyAlignment="1">
      <alignment horizontal="center" vertical="center" wrapText="1"/>
    </xf>
    <xf numFmtId="165" fontId="11" fillId="0" borderId="14" xfId="4" applyNumberFormat="1" applyFont="1" applyFill="1" applyBorder="1" applyAlignment="1">
      <alignment horizontal="center" vertical="center" wrapText="1"/>
    </xf>
    <xf numFmtId="165" fontId="15" fillId="0" borderId="1" xfId="4" applyNumberFormat="1" applyFont="1" applyFill="1" applyBorder="1" applyAlignment="1">
      <alignment horizontal="center" vertical="center" wrapText="1"/>
    </xf>
    <xf numFmtId="165" fontId="15" fillId="0" borderId="14" xfId="4" applyNumberFormat="1" applyFont="1" applyFill="1" applyBorder="1" applyAlignment="1">
      <alignment horizontal="center" vertical="center" wrapText="1"/>
    </xf>
    <xf numFmtId="0" fontId="11" fillId="0" borderId="45" xfId="0" applyFont="1" applyBorder="1" applyAlignment="1">
      <alignment wrapText="1"/>
    </xf>
    <xf numFmtId="165" fontId="11" fillId="0" borderId="2" xfId="4" applyNumberFormat="1" applyFont="1" applyFill="1" applyBorder="1" applyAlignment="1">
      <alignment wrapText="1"/>
    </xf>
    <xf numFmtId="165" fontId="11" fillId="0" borderId="46" xfId="4" applyNumberFormat="1" applyFont="1" applyFill="1" applyBorder="1" applyAlignment="1">
      <alignment wrapText="1"/>
    </xf>
    <xf numFmtId="0" fontId="15" fillId="0" borderId="28" xfId="0" applyFont="1" applyBorder="1" applyAlignment="1">
      <alignment wrapText="1"/>
    </xf>
    <xf numFmtId="165" fontId="15" fillId="0" borderId="9" xfId="4" applyNumberFormat="1" applyFont="1" applyFill="1" applyBorder="1" applyAlignment="1">
      <alignment wrapText="1"/>
    </xf>
    <xf numFmtId="165" fontId="15" fillId="0" borderId="38" xfId="4" applyNumberFormat="1" applyFont="1" applyFill="1" applyBorder="1" applyAlignment="1">
      <alignment wrapText="1"/>
    </xf>
    <xf numFmtId="0" fontId="13" fillId="0" borderId="45" xfId="0" applyFont="1" applyBorder="1" applyAlignment="1">
      <alignment vertical="center" wrapText="1"/>
    </xf>
    <xf numFmtId="0" fontId="13" fillId="2" borderId="31" xfId="0" applyFont="1" applyFill="1" applyBorder="1" applyAlignment="1">
      <alignment vertical="center" wrapText="1"/>
    </xf>
    <xf numFmtId="0" fontId="25" fillId="0" borderId="23" xfId="0" applyFont="1" applyFill="1" applyBorder="1" applyAlignment="1">
      <alignment vertical="center" wrapText="1"/>
    </xf>
    <xf numFmtId="0" fontId="23" fillId="0" borderId="0" xfId="0" applyFont="1" applyAlignment="1">
      <alignment horizontal="left" vertical="center" wrapText="1"/>
    </xf>
    <xf numFmtId="0" fontId="25" fillId="0" borderId="0" xfId="0" applyFont="1" applyAlignment="1">
      <alignment horizontal="left" vertical="center" wrapText="1"/>
    </xf>
    <xf numFmtId="0" fontId="25" fillId="0" borderId="0" xfId="0" applyFont="1" applyFill="1" applyAlignment="1">
      <alignment horizontal="left" vertical="center" wrapText="1"/>
    </xf>
    <xf numFmtId="0" fontId="25" fillId="0" borderId="7"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Fill="1" applyAlignment="1">
      <alignment horizontal="left"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7" xfId="0" applyFont="1" applyBorder="1" applyAlignment="1">
      <alignment horizontal="left" vertical="center" wrapText="1"/>
    </xf>
    <xf numFmtId="0" fontId="23" fillId="0" borderId="7" xfId="0" applyFont="1" applyBorder="1" applyAlignment="1">
      <alignment horizontal="left" vertical="center" wrapText="1"/>
    </xf>
    <xf numFmtId="0" fontId="23" fillId="2" borderId="61"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0" borderId="3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30" xfId="0" applyFont="1" applyBorder="1" applyAlignment="1">
      <alignment horizontal="center" vertical="center" wrapText="1"/>
    </xf>
    <xf numFmtId="0" fontId="23" fillId="2" borderId="27"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23" fillId="0" borderId="32"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33" xfId="0" applyFont="1" applyBorder="1" applyAlignment="1">
      <alignment horizontal="center" vertical="center" wrapText="1"/>
    </xf>
    <xf numFmtId="0" fontId="25" fillId="0" borderId="11" xfId="0" applyFont="1" applyFill="1" applyBorder="1" applyAlignment="1">
      <alignment horizontal="left" vertical="center" wrapText="1"/>
    </xf>
    <xf numFmtId="0" fontId="23" fillId="0" borderId="0" xfId="0" applyFont="1" applyFill="1" applyBorder="1" applyAlignment="1" applyProtection="1">
      <alignment horizontal="left" vertical="center" wrapText="1"/>
      <protection locked="0"/>
    </xf>
    <xf numFmtId="0" fontId="23" fillId="2" borderId="42"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5" fillId="0" borderId="4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9" xfId="0" applyFont="1" applyBorder="1" applyAlignment="1">
      <alignment horizontal="center" vertical="center" wrapText="1"/>
    </xf>
    <xf numFmtId="0" fontId="23" fillId="0" borderId="7" xfId="0" applyFont="1" applyFill="1" applyBorder="1" applyAlignment="1">
      <alignment horizontal="left" vertical="center" wrapText="1"/>
    </xf>
    <xf numFmtId="0" fontId="25" fillId="0" borderId="21"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4" fillId="8" borderId="21" xfId="0" applyFont="1" applyFill="1" applyBorder="1" applyAlignment="1">
      <alignment horizontal="center" vertical="center" wrapText="1"/>
    </xf>
    <xf numFmtId="0" fontId="24" fillId="8" borderId="22" xfId="0" applyFont="1" applyFill="1" applyBorder="1" applyAlignment="1">
      <alignment horizontal="center" vertical="center" wrapText="1"/>
    </xf>
    <xf numFmtId="0" fontId="24" fillId="8" borderId="23" xfId="0" applyFont="1" applyFill="1" applyBorder="1" applyAlignment="1">
      <alignment horizontal="center" vertical="center" wrapText="1"/>
    </xf>
    <xf numFmtId="0" fontId="33" fillId="8" borderId="21" xfId="0" applyFont="1" applyFill="1" applyBorder="1" applyAlignment="1">
      <alignment horizontal="center" vertical="center" wrapText="1"/>
    </xf>
    <xf numFmtId="0" fontId="33" fillId="8" borderId="22" xfId="0" applyFont="1" applyFill="1" applyBorder="1" applyAlignment="1">
      <alignment horizontal="center" vertical="center" wrapText="1"/>
    </xf>
    <xf numFmtId="0" fontId="33" fillId="8" borderId="23"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28" fillId="2" borderId="18"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5" fillId="0" borderId="46"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12" fillId="2" borderId="58"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2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30" fillId="0" borderId="0" xfId="0" applyFont="1" applyAlignment="1">
      <alignment horizontal="left"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3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8" borderId="23"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2" borderId="63"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5" fillId="0" borderId="3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9" xfId="0" applyFont="1" applyBorder="1" applyAlignment="1">
      <alignment horizontal="center" vertical="center" wrapText="1"/>
    </xf>
    <xf numFmtId="0" fontId="23" fillId="2" borderId="3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3" fillId="0" borderId="2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7" xfId="0"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5" fillId="0" borderId="32"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3" fillId="2" borderId="28" xfId="0" applyFont="1" applyFill="1" applyBorder="1" applyAlignment="1" applyProtection="1">
      <alignment horizontal="left" vertical="center" wrapText="1"/>
      <protection locked="0"/>
    </xf>
    <xf numFmtId="0" fontId="23" fillId="2" borderId="9" xfId="0" applyFont="1" applyFill="1" applyBorder="1" applyAlignment="1" applyProtection="1">
      <alignment horizontal="left" vertical="center" wrapText="1"/>
      <protection locked="0"/>
    </xf>
    <xf numFmtId="0" fontId="25" fillId="0" borderId="38"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2" fillId="0" borderId="27" xfId="0" applyFont="1" applyBorder="1" applyAlignment="1">
      <alignment horizontal="left" wrapText="1"/>
    </xf>
    <xf numFmtId="0" fontId="12" fillId="0" borderId="1" xfId="0" applyFont="1" applyBorder="1" applyAlignment="1">
      <alignment horizontal="left" wrapText="1"/>
    </xf>
    <xf numFmtId="0" fontId="12" fillId="0" borderId="14" xfId="0" applyFont="1" applyBorder="1" applyAlignment="1">
      <alignment horizontal="left" wrapText="1"/>
    </xf>
    <xf numFmtId="0" fontId="10" fillId="0" borderId="25" xfId="0" applyFont="1" applyBorder="1" applyAlignment="1">
      <alignment horizontal="center" wrapText="1"/>
    </xf>
    <xf numFmtId="0" fontId="10" fillId="0" borderId="3" xfId="0" applyFont="1" applyBorder="1" applyAlignment="1">
      <alignment horizontal="center" wrapText="1"/>
    </xf>
    <xf numFmtId="0" fontId="10" fillId="0" borderId="34" xfId="0" applyFont="1" applyBorder="1" applyAlignment="1">
      <alignment horizontal="center" wrapText="1"/>
    </xf>
    <xf numFmtId="0" fontId="11" fillId="0" borderId="25" xfId="0" applyFont="1" applyBorder="1" applyAlignment="1">
      <alignment horizontal="center" wrapText="1"/>
    </xf>
    <xf numFmtId="0" fontId="11" fillId="0" borderId="3" xfId="0" applyFont="1" applyBorder="1" applyAlignment="1">
      <alignment horizontal="center" wrapText="1"/>
    </xf>
    <xf numFmtId="0" fontId="11" fillId="0" borderId="34" xfId="0" applyFont="1" applyBorder="1" applyAlignment="1">
      <alignment horizontal="center" wrapText="1"/>
    </xf>
    <xf numFmtId="0" fontId="10" fillId="3" borderId="16" xfId="0" applyFont="1" applyFill="1" applyBorder="1" applyAlignment="1">
      <alignment horizontal="left"/>
    </xf>
    <xf numFmtId="0" fontId="10" fillId="3" borderId="12" xfId="0" applyFont="1" applyFill="1" applyBorder="1" applyAlignment="1">
      <alignment horizontal="left"/>
    </xf>
    <xf numFmtId="0" fontId="10" fillId="3" borderId="26" xfId="0" applyFont="1" applyFill="1" applyBorder="1" applyAlignment="1">
      <alignment horizontal="left"/>
    </xf>
    <xf numFmtId="0" fontId="19" fillId="4" borderId="25"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34"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23" xfId="0" applyFont="1" applyFill="1" applyBorder="1" applyAlignment="1">
      <alignment horizontal="center" vertical="center"/>
    </xf>
    <xf numFmtId="0" fontId="10" fillId="6" borderId="16" xfId="0" applyFont="1" applyFill="1" applyBorder="1" applyAlignment="1">
      <alignment horizontal="left"/>
    </xf>
    <xf numFmtId="0" fontId="10" fillId="6" borderId="12" xfId="0" applyFont="1" applyFill="1" applyBorder="1" applyAlignment="1">
      <alignment horizontal="left"/>
    </xf>
    <xf numFmtId="0" fontId="10" fillId="6" borderId="17" xfId="0" applyFont="1" applyFill="1" applyBorder="1" applyAlignment="1">
      <alignment horizontal="left"/>
    </xf>
    <xf numFmtId="0" fontId="10" fillId="0" borderId="16" xfId="0" applyFont="1" applyBorder="1" applyAlignment="1">
      <alignment horizontal="left"/>
    </xf>
    <xf numFmtId="0" fontId="10" fillId="0" borderId="12" xfId="0" applyFont="1" applyBorder="1" applyAlignment="1">
      <alignment horizontal="left"/>
    </xf>
    <xf numFmtId="0" fontId="10" fillId="0" borderId="17" xfId="0" applyFont="1" applyBorder="1" applyAlignment="1">
      <alignment horizontal="left"/>
    </xf>
    <xf numFmtId="0" fontId="10" fillId="0" borderId="16" xfId="0" applyFont="1" applyFill="1" applyBorder="1" applyAlignment="1">
      <alignment horizontal="left"/>
    </xf>
    <xf numFmtId="0" fontId="10" fillId="0" borderId="12" xfId="0" applyFont="1" applyFill="1" applyBorder="1" applyAlignment="1">
      <alignment horizontal="left"/>
    </xf>
    <xf numFmtId="0" fontId="10" fillId="0" borderId="17" xfId="0" applyFont="1" applyFill="1" applyBorder="1" applyAlignment="1">
      <alignment horizontal="left"/>
    </xf>
  </cellXfs>
  <cellStyles count="6">
    <cellStyle name="Comma" xfId="5" builtinId="3"/>
    <cellStyle name="Comma 2" xfId="2"/>
    <cellStyle name="Comma 3" xfId="4"/>
    <cellStyle name="Nor}al 2" xfId="1"/>
    <cellStyle name="Normal" xfId="0" builtinId="0"/>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714375</xdr:colOff>
          <xdr:row>16</xdr:row>
          <xdr:rowOff>9525</xdr:rowOff>
        </xdr:from>
        <xdr:to>
          <xdr:col>3</xdr:col>
          <xdr:colOff>600075</xdr:colOff>
          <xdr:row>16</xdr:row>
          <xdr:rowOff>209550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0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19</xdr:row>
          <xdr:rowOff>295275</xdr:rowOff>
        </xdr:from>
        <xdr:to>
          <xdr:col>3</xdr:col>
          <xdr:colOff>619125</xdr:colOff>
          <xdr:row>19</xdr:row>
          <xdr:rowOff>504825</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0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17</xdr:row>
          <xdr:rowOff>171450</xdr:rowOff>
        </xdr:from>
        <xdr:to>
          <xdr:col>3</xdr:col>
          <xdr:colOff>600075</xdr:colOff>
          <xdr:row>17</xdr:row>
          <xdr:rowOff>361950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0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18</xdr:row>
          <xdr:rowOff>180975</xdr:rowOff>
        </xdr:from>
        <xdr:to>
          <xdr:col>3</xdr:col>
          <xdr:colOff>619125</xdr:colOff>
          <xdr:row>18</xdr:row>
          <xdr:rowOff>381000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0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20</xdr:row>
          <xdr:rowOff>190500</xdr:rowOff>
        </xdr:from>
        <xdr:to>
          <xdr:col>3</xdr:col>
          <xdr:colOff>609600</xdr:colOff>
          <xdr:row>20</xdr:row>
          <xdr:rowOff>400050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0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87</xdr:row>
          <xdr:rowOff>19050</xdr:rowOff>
        </xdr:from>
        <xdr:to>
          <xdr:col>3</xdr:col>
          <xdr:colOff>28575</xdr:colOff>
          <xdr:row>87</xdr:row>
          <xdr:rowOff>219075</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0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Agriculture Produce,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93</xdr:row>
          <xdr:rowOff>57150</xdr:rowOff>
        </xdr:from>
        <xdr:to>
          <xdr:col>2</xdr:col>
          <xdr:colOff>161925</xdr:colOff>
          <xdr:row>93</xdr:row>
          <xdr:rowOff>238125</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0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Food 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99</xdr:row>
          <xdr:rowOff>38100</xdr:rowOff>
        </xdr:from>
        <xdr:to>
          <xdr:col>4</xdr:col>
          <xdr:colOff>733425</xdr:colOff>
          <xdr:row>99</xdr:row>
          <xdr:rowOff>219075</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0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Social Category is ST, then applicant can opt in for Minor Forest Produce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102</xdr:row>
          <xdr:rowOff>171450</xdr:rowOff>
        </xdr:from>
        <xdr:to>
          <xdr:col>2</xdr:col>
          <xdr:colOff>352425</xdr:colOff>
          <xdr:row>103</xdr:row>
          <xdr:rowOff>76200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000-00004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If 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199</xdr:row>
          <xdr:rowOff>9525</xdr:rowOff>
        </xdr:from>
        <xdr:to>
          <xdr:col>2</xdr:col>
          <xdr:colOff>676275</xdr:colOff>
          <xdr:row>199</xdr:row>
          <xdr:rowOff>209550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0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Agriculture Produce,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205</xdr:row>
          <xdr:rowOff>47625</xdr:rowOff>
        </xdr:from>
        <xdr:to>
          <xdr:col>2</xdr:col>
          <xdr:colOff>114300</xdr:colOff>
          <xdr:row>205</xdr:row>
          <xdr:rowOff>219075</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0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Food 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47625</xdr:rowOff>
        </xdr:from>
        <xdr:to>
          <xdr:col>4</xdr:col>
          <xdr:colOff>695325</xdr:colOff>
          <xdr:row>211</xdr:row>
          <xdr:rowOff>238125</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0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Social Category is ST, then applicant can opt in for Minor Forest Produce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214</xdr:row>
          <xdr:rowOff>114300</xdr:rowOff>
        </xdr:from>
        <xdr:to>
          <xdr:col>2</xdr:col>
          <xdr:colOff>352425</xdr:colOff>
          <xdr:row>215</xdr:row>
          <xdr:rowOff>47625</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000-00004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If Others,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E268"/>
  <sheetViews>
    <sheetView showGridLines="0" tabSelected="1" zoomScale="80" zoomScaleNormal="80" workbookViewId="0">
      <selection activeCell="B269" sqref="B269"/>
    </sheetView>
  </sheetViews>
  <sheetFormatPr defaultColWidth="10.85546875" defaultRowHeight="50.1" customHeight="1"/>
  <cols>
    <col min="1" max="1" width="9.140625" style="40" customWidth="1"/>
    <col min="2" max="2" width="19.85546875" style="39" customWidth="1"/>
    <col min="3" max="3" width="15.5703125" style="39" customWidth="1"/>
    <col min="4" max="4" width="18.28515625" style="39" customWidth="1"/>
    <col min="5" max="5" width="15.42578125" style="39" customWidth="1"/>
    <col min="6" max="10" width="14.140625" style="39" customWidth="1"/>
    <col min="11" max="11" width="17.5703125" style="39" customWidth="1"/>
    <col min="12" max="13" width="14.140625" style="39" customWidth="1"/>
    <col min="14" max="14" width="15" style="39" customWidth="1"/>
    <col min="15" max="15" width="17.28515625" style="39" customWidth="1"/>
    <col min="16" max="80" width="10.85546875" style="39" customWidth="1"/>
    <col min="81" max="82" width="10.85546875" style="39" customWidth="1" collapsed="1"/>
    <col min="83" max="83" width="10.85546875" style="39" collapsed="1"/>
    <col min="84" max="16384" width="10.85546875" style="39"/>
  </cols>
  <sheetData>
    <row r="1" spans="1:13" ht="50.1" customHeight="1" thickBot="1">
      <c r="A1" s="233" t="s">
        <v>225</v>
      </c>
      <c r="B1" s="234"/>
      <c r="C1" s="234"/>
      <c r="D1" s="234"/>
      <c r="E1" s="234"/>
      <c r="F1" s="234"/>
      <c r="G1" s="234"/>
      <c r="H1" s="234"/>
      <c r="I1" s="234"/>
      <c r="J1" s="234"/>
      <c r="K1" s="234"/>
      <c r="L1" s="234"/>
      <c r="M1" s="235"/>
    </row>
    <row r="2" spans="1:13" ht="30" customHeight="1" thickBot="1"/>
    <row r="3" spans="1:13" ht="50.1" customHeight="1" thickBot="1">
      <c r="A3" s="230" t="s">
        <v>224</v>
      </c>
      <c r="B3" s="231"/>
      <c r="C3" s="231"/>
      <c r="D3" s="231"/>
      <c r="E3" s="231"/>
      <c r="F3" s="231"/>
      <c r="G3" s="231"/>
      <c r="H3" s="231"/>
      <c r="I3" s="231"/>
      <c r="J3" s="231"/>
      <c r="K3" s="231"/>
      <c r="L3" s="231"/>
      <c r="M3" s="232"/>
    </row>
    <row r="4" spans="1:13" ht="30" customHeight="1">
      <c r="A4" s="39"/>
    </row>
    <row r="5" spans="1:13" ht="30" customHeight="1" thickBot="1">
      <c r="A5" s="40">
        <v>1</v>
      </c>
      <c r="B5" s="236" t="s">
        <v>291</v>
      </c>
      <c r="C5" s="236"/>
      <c r="D5" s="236"/>
      <c r="E5" s="236"/>
    </row>
    <row r="6" spans="1:13" ht="50.1" customHeight="1" thickBot="1">
      <c r="B6" s="228"/>
      <c r="C6" s="271"/>
      <c r="D6" s="271"/>
      <c r="E6" s="271"/>
      <c r="F6" s="271"/>
      <c r="G6" s="271"/>
      <c r="H6" s="271"/>
      <c r="I6" s="271"/>
      <c r="J6" s="271"/>
      <c r="K6" s="229"/>
    </row>
    <row r="7" spans="1:13" ht="30" customHeight="1">
      <c r="B7" s="41"/>
      <c r="C7" s="41"/>
      <c r="D7" s="41"/>
      <c r="E7" s="41"/>
    </row>
    <row r="8" spans="1:13" ht="42" customHeight="1" thickBot="1">
      <c r="A8" s="40">
        <v>1.2</v>
      </c>
      <c r="B8" s="236" t="s">
        <v>173</v>
      </c>
      <c r="C8" s="236"/>
      <c r="D8" s="236"/>
      <c r="E8" s="236"/>
    </row>
    <row r="9" spans="1:13" ht="50.1" customHeight="1" thickBot="1">
      <c r="A9" s="39"/>
      <c r="B9" s="228"/>
      <c r="C9" s="271"/>
      <c r="D9" s="271"/>
      <c r="E9" s="271"/>
      <c r="F9" s="271"/>
      <c r="G9" s="271"/>
      <c r="H9" s="271"/>
      <c r="I9" s="271"/>
      <c r="J9" s="271"/>
      <c r="K9" s="229"/>
    </row>
    <row r="10" spans="1:13" ht="30" customHeight="1">
      <c r="B10" s="41"/>
      <c r="C10" s="41"/>
      <c r="D10" s="41"/>
      <c r="E10" s="41"/>
    </row>
    <row r="11" spans="1:13" ht="30" customHeight="1" thickBot="1">
      <c r="A11" s="40">
        <v>1.3</v>
      </c>
      <c r="B11" s="236" t="s">
        <v>306</v>
      </c>
      <c r="C11" s="236"/>
      <c r="D11" s="236"/>
      <c r="E11" s="236"/>
    </row>
    <row r="12" spans="1:13" ht="50.1" customHeight="1" thickBot="1">
      <c r="B12" s="228"/>
      <c r="C12" s="271"/>
      <c r="D12" s="271"/>
      <c r="E12" s="271"/>
      <c r="F12" s="271"/>
      <c r="G12" s="271"/>
      <c r="H12" s="271"/>
      <c r="I12" s="271"/>
      <c r="J12" s="271"/>
      <c r="K12" s="229"/>
    </row>
    <row r="13" spans="1:13" ht="30" customHeight="1">
      <c r="B13" s="41"/>
      <c r="C13" s="41"/>
      <c r="D13" s="41"/>
      <c r="E13" s="41"/>
    </row>
    <row r="14" spans="1:13" ht="46.5" customHeight="1" thickBot="1">
      <c r="A14" s="40">
        <v>2</v>
      </c>
      <c r="B14" s="236" t="s">
        <v>292</v>
      </c>
      <c r="C14" s="236"/>
      <c r="D14" s="236"/>
      <c r="E14" s="236"/>
    </row>
    <row r="15" spans="1:13" ht="50.1" customHeight="1">
      <c r="B15" s="272" t="s">
        <v>191</v>
      </c>
      <c r="C15" s="274" t="s">
        <v>192</v>
      </c>
      <c r="D15" s="274" t="s">
        <v>193</v>
      </c>
      <c r="E15" s="274" t="s">
        <v>194</v>
      </c>
      <c r="F15" s="274" t="s">
        <v>188</v>
      </c>
      <c r="G15" s="274" t="s">
        <v>189</v>
      </c>
      <c r="H15" s="274" t="s">
        <v>187</v>
      </c>
      <c r="I15" s="274" t="s">
        <v>195</v>
      </c>
      <c r="J15" s="274" t="s">
        <v>196</v>
      </c>
      <c r="K15" s="293" t="s">
        <v>293</v>
      </c>
      <c r="L15" s="294"/>
      <c r="M15" s="295"/>
    </row>
    <row r="16" spans="1:13" ht="126.75" customHeight="1">
      <c r="B16" s="273"/>
      <c r="C16" s="275"/>
      <c r="D16" s="275"/>
      <c r="E16" s="275"/>
      <c r="F16" s="275"/>
      <c r="G16" s="275"/>
      <c r="H16" s="275"/>
      <c r="I16" s="275"/>
      <c r="J16" s="275"/>
      <c r="K16" s="42" t="s">
        <v>286</v>
      </c>
      <c r="L16" s="42" t="s">
        <v>197</v>
      </c>
      <c r="M16" s="43" t="s">
        <v>198</v>
      </c>
    </row>
    <row r="17" spans="1:13" ht="50.1" customHeight="1">
      <c r="B17" s="89" t="s">
        <v>199</v>
      </c>
      <c r="C17" s="44"/>
      <c r="D17" s="44"/>
      <c r="E17" s="44"/>
      <c r="F17" s="44"/>
      <c r="G17" s="44"/>
      <c r="H17" s="44"/>
      <c r="I17" s="44"/>
      <c r="J17" s="44"/>
      <c r="K17" s="44"/>
      <c r="L17" s="44"/>
      <c r="M17" s="45"/>
    </row>
    <row r="18" spans="1:13" ht="50.1" customHeight="1">
      <c r="B18" s="89" t="s">
        <v>200</v>
      </c>
      <c r="C18" s="44"/>
      <c r="D18" s="44"/>
      <c r="E18" s="44"/>
      <c r="F18" s="44"/>
      <c r="G18" s="44"/>
      <c r="H18" s="44"/>
      <c r="I18" s="44"/>
      <c r="J18" s="44"/>
      <c r="K18" s="44"/>
      <c r="L18" s="44"/>
      <c r="M18" s="45"/>
    </row>
    <row r="19" spans="1:13" ht="50.1" customHeight="1">
      <c r="B19" s="89" t="s">
        <v>186</v>
      </c>
      <c r="C19" s="44"/>
      <c r="D19" s="44"/>
      <c r="E19" s="44"/>
      <c r="F19" s="44"/>
      <c r="G19" s="44"/>
      <c r="H19" s="44"/>
      <c r="I19" s="44"/>
      <c r="J19" s="44"/>
      <c r="K19" s="44"/>
      <c r="L19" s="44"/>
      <c r="M19" s="45"/>
    </row>
    <row r="20" spans="1:13" ht="65.25" customHeight="1">
      <c r="B20" s="89" t="s">
        <v>201</v>
      </c>
      <c r="C20" s="44"/>
      <c r="D20" s="44"/>
      <c r="E20" s="44"/>
      <c r="F20" s="44"/>
      <c r="G20" s="44"/>
      <c r="H20" s="44"/>
      <c r="I20" s="44"/>
      <c r="J20" s="44"/>
      <c r="K20" s="44"/>
      <c r="L20" s="44"/>
      <c r="M20" s="45"/>
    </row>
    <row r="21" spans="1:13" ht="64.5" customHeight="1" thickBot="1">
      <c r="B21" s="90" t="s">
        <v>190</v>
      </c>
      <c r="C21" s="47"/>
      <c r="D21" s="47"/>
      <c r="E21" s="47"/>
      <c r="F21" s="47"/>
      <c r="G21" s="47"/>
      <c r="H21" s="47"/>
      <c r="I21" s="47"/>
      <c r="J21" s="47"/>
      <c r="K21" s="47"/>
      <c r="L21" s="47"/>
      <c r="M21" s="48"/>
    </row>
    <row r="22" spans="1:13" ht="30" customHeight="1" thickBot="1">
      <c r="B22" s="41"/>
      <c r="C22" s="41"/>
      <c r="D22" s="41"/>
      <c r="E22" s="41"/>
    </row>
    <row r="23" spans="1:13" ht="66.75" customHeight="1" thickBot="1">
      <c r="A23" s="40">
        <v>3</v>
      </c>
      <c r="B23" s="196" t="s">
        <v>294</v>
      </c>
      <c r="C23" s="196"/>
      <c r="D23" s="227"/>
      <c r="E23" s="49"/>
    </row>
    <row r="24" spans="1:13" ht="30" customHeight="1"/>
    <row r="25" spans="1:13" ht="30" customHeight="1" thickBot="1">
      <c r="A25" s="40">
        <v>4</v>
      </c>
      <c r="B25" s="236" t="s">
        <v>167</v>
      </c>
      <c r="C25" s="236"/>
      <c r="D25" s="236"/>
      <c r="E25" s="236"/>
      <c r="F25" s="236"/>
    </row>
    <row r="26" spans="1:13" ht="111.75" customHeight="1" thickBot="1">
      <c r="B26" s="50" t="s">
        <v>122</v>
      </c>
      <c r="C26" s="51" t="s">
        <v>123</v>
      </c>
      <c r="D26" s="51" t="s">
        <v>161</v>
      </c>
      <c r="E26" s="51" t="s">
        <v>125</v>
      </c>
      <c r="F26" s="51" t="s">
        <v>124</v>
      </c>
      <c r="G26" s="51" t="s">
        <v>243</v>
      </c>
      <c r="H26" s="51" t="s">
        <v>244</v>
      </c>
      <c r="I26" s="51" t="s">
        <v>126</v>
      </c>
      <c r="J26" s="52" t="s">
        <v>162</v>
      </c>
    </row>
    <row r="27" spans="1:13" ht="50.1" customHeight="1">
      <c r="B27" s="53"/>
      <c r="C27" s="54"/>
      <c r="D27" s="54"/>
      <c r="E27" s="54"/>
      <c r="F27" s="54"/>
      <c r="G27" s="54"/>
      <c r="H27" s="54"/>
      <c r="I27" s="54"/>
      <c r="J27" s="55"/>
    </row>
    <row r="28" spans="1:13" ht="50.1" customHeight="1" thickBot="1">
      <c r="B28" s="56"/>
      <c r="C28" s="47"/>
      <c r="D28" s="47"/>
      <c r="E28" s="47"/>
      <c r="F28" s="47"/>
      <c r="G28" s="47"/>
      <c r="H28" s="47"/>
      <c r="I28" s="47"/>
      <c r="J28" s="48"/>
    </row>
    <row r="29" spans="1:13" ht="30" customHeight="1"/>
    <row r="30" spans="1:13" ht="30" customHeight="1" thickBot="1">
      <c r="A30" s="40">
        <v>5</v>
      </c>
      <c r="B30" s="248" t="s">
        <v>295</v>
      </c>
      <c r="C30" s="248"/>
      <c r="D30" s="248"/>
    </row>
    <row r="31" spans="1:13" ht="69" customHeight="1">
      <c r="B31" s="57" t="s">
        <v>148</v>
      </c>
      <c r="C31" s="203" t="s">
        <v>144</v>
      </c>
      <c r="D31" s="269" t="s">
        <v>145</v>
      </c>
      <c r="E31" s="269" t="s">
        <v>146</v>
      </c>
      <c r="F31" s="269" t="s">
        <v>147</v>
      </c>
      <c r="G31" s="237" t="s">
        <v>241</v>
      </c>
      <c r="H31" s="238"/>
    </row>
    <row r="32" spans="1:13" ht="50.1" customHeight="1" thickBot="1">
      <c r="B32" s="58" t="s">
        <v>149</v>
      </c>
      <c r="C32" s="212"/>
      <c r="D32" s="270"/>
      <c r="E32" s="270"/>
      <c r="F32" s="270"/>
      <c r="G32" s="239"/>
      <c r="H32" s="240"/>
    </row>
    <row r="33" spans="1:8" ht="50.1" customHeight="1">
      <c r="B33" s="59" t="s">
        <v>141</v>
      </c>
      <c r="C33" s="60"/>
      <c r="D33" s="61"/>
      <c r="E33" s="61"/>
      <c r="F33" s="61"/>
      <c r="G33" s="222"/>
      <c r="H33" s="241"/>
    </row>
    <row r="34" spans="1:8" ht="50.1" customHeight="1">
      <c r="B34" s="62" t="s">
        <v>142</v>
      </c>
      <c r="C34" s="63"/>
      <c r="D34" s="64"/>
      <c r="E34" s="64"/>
      <c r="F34" s="64"/>
      <c r="G34" s="224"/>
      <c r="H34" s="242"/>
    </row>
    <row r="35" spans="1:8" ht="50.1" customHeight="1" thickBot="1">
      <c r="B35" s="65" t="s">
        <v>143</v>
      </c>
      <c r="C35" s="66"/>
      <c r="D35" s="67"/>
      <c r="E35" s="67"/>
      <c r="F35" s="67"/>
      <c r="G35" s="243"/>
      <c r="H35" s="244"/>
    </row>
    <row r="36" spans="1:8" ht="50.1" customHeight="1" thickBot="1">
      <c r="B36" s="68" t="s">
        <v>1</v>
      </c>
      <c r="C36" s="69"/>
      <c r="D36" s="70"/>
      <c r="E36" s="70"/>
      <c r="F36" s="70"/>
      <c r="G36" s="245"/>
      <c r="H36" s="246"/>
    </row>
    <row r="37" spans="1:8" ht="30" customHeight="1" thickBot="1"/>
    <row r="38" spans="1:8" ht="50.1" customHeight="1">
      <c r="A38" s="40">
        <v>6</v>
      </c>
      <c r="B38" s="71" t="s">
        <v>175</v>
      </c>
      <c r="C38" s="72" t="s">
        <v>176</v>
      </c>
      <c r="D38" s="72" t="s">
        <v>177</v>
      </c>
      <c r="E38" s="73" t="s">
        <v>178</v>
      </c>
      <c r="F38" s="41"/>
    </row>
    <row r="39" spans="1:8" ht="50.1" customHeight="1" thickBot="1">
      <c r="B39" s="46" t="s">
        <v>179</v>
      </c>
      <c r="C39" s="74"/>
      <c r="D39" s="74"/>
      <c r="E39" s="75"/>
      <c r="F39" s="41"/>
    </row>
    <row r="40" spans="1:8" ht="30" customHeight="1" thickBot="1">
      <c r="B40" s="41"/>
      <c r="C40" s="41"/>
      <c r="D40" s="41"/>
      <c r="E40" s="41"/>
      <c r="F40" s="41"/>
    </row>
    <row r="41" spans="1:8" ht="50.1" customHeight="1" thickBot="1">
      <c r="A41" s="40">
        <v>6.1</v>
      </c>
      <c r="B41" s="50" t="s">
        <v>89</v>
      </c>
      <c r="C41" s="51" t="s">
        <v>211</v>
      </c>
      <c r="D41" s="52" t="s">
        <v>212</v>
      </c>
      <c r="E41" s="41"/>
      <c r="F41" s="41"/>
    </row>
    <row r="42" spans="1:8" ht="114" customHeight="1">
      <c r="B42" s="78">
        <v>1</v>
      </c>
      <c r="C42" s="152" t="s">
        <v>213</v>
      </c>
      <c r="D42" s="153"/>
      <c r="E42" s="41"/>
      <c r="F42" s="41"/>
    </row>
    <row r="43" spans="1:8" ht="114" customHeight="1">
      <c r="B43" s="79">
        <v>2</v>
      </c>
      <c r="C43" s="154" t="s">
        <v>214</v>
      </c>
      <c r="D43" s="155"/>
      <c r="E43" s="41"/>
      <c r="F43" s="41"/>
    </row>
    <row r="44" spans="1:8" ht="114" customHeight="1">
      <c r="B44" s="79">
        <v>3</v>
      </c>
      <c r="C44" s="154" t="s">
        <v>215</v>
      </c>
      <c r="D44" s="155"/>
      <c r="E44" s="41"/>
      <c r="F44" s="41"/>
    </row>
    <row r="45" spans="1:8" ht="114" customHeight="1">
      <c r="B45" s="79">
        <v>4</v>
      </c>
      <c r="C45" s="154" t="s">
        <v>216</v>
      </c>
      <c r="D45" s="155"/>
      <c r="E45" s="41"/>
      <c r="F45" s="41"/>
    </row>
    <row r="46" spans="1:8" ht="114" customHeight="1">
      <c r="B46" s="79">
        <v>5</v>
      </c>
      <c r="C46" s="154" t="s">
        <v>245</v>
      </c>
      <c r="D46" s="155"/>
      <c r="E46" s="41"/>
      <c r="F46" s="41"/>
    </row>
    <row r="47" spans="1:8" ht="114" customHeight="1" thickBot="1">
      <c r="B47" s="80">
        <v>6</v>
      </c>
      <c r="C47" s="156" t="s">
        <v>296</v>
      </c>
      <c r="D47" s="157"/>
      <c r="E47" s="41"/>
      <c r="F47" s="41"/>
    </row>
    <row r="48" spans="1:8" ht="30" customHeight="1" thickBot="1">
      <c r="B48" s="81"/>
      <c r="C48" s="41"/>
      <c r="D48" s="41"/>
      <c r="E48" s="41"/>
      <c r="F48" s="41"/>
    </row>
    <row r="49" spans="1:9" ht="38.25" thickBot="1">
      <c r="A49" s="40">
        <v>6.2</v>
      </c>
      <c r="B49" s="50" t="s">
        <v>300</v>
      </c>
      <c r="C49" s="76" t="s">
        <v>0</v>
      </c>
      <c r="D49" s="77" t="s">
        <v>78</v>
      </c>
      <c r="F49" s="41"/>
    </row>
    <row r="50" spans="1:9" ht="50.1" customHeight="1">
      <c r="B50" s="78"/>
      <c r="C50" s="82" t="s">
        <v>219</v>
      </c>
      <c r="D50" s="83"/>
      <c r="F50" s="41"/>
    </row>
    <row r="51" spans="1:9" ht="50.1" customHeight="1">
      <c r="B51" s="79"/>
      <c r="C51" s="84" t="s">
        <v>220</v>
      </c>
      <c r="D51" s="85"/>
      <c r="F51" s="41"/>
    </row>
    <row r="52" spans="1:9" ht="50.1" customHeight="1" thickBot="1">
      <c r="B52" s="56"/>
      <c r="C52" s="86" t="s">
        <v>221</v>
      </c>
      <c r="D52" s="87"/>
      <c r="F52" s="41"/>
    </row>
    <row r="53" spans="1:9" ht="30" customHeight="1" thickBot="1">
      <c r="B53" s="41"/>
      <c r="C53" s="41"/>
      <c r="D53" s="41"/>
      <c r="E53" s="41"/>
      <c r="F53" s="41"/>
    </row>
    <row r="54" spans="1:9" ht="97.5" customHeight="1">
      <c r="A54" s="40">
        <v>7</v>
      </c>
      <c r="B54" s="88" t="s">
        <v>180</v>
      </c>
      <c r="C54" s="266"/>
      <c r="D54" s="267"/>
      <c r="E54" s="267"/>
      <c r="F54" s="267"/>
      <c r="G54" s="267"/>
      <c r="H54" s="267"/>
      <c r="I54" s="268"/>
    </row>
    <row r="55" spans="1:9" ht="66.75" customHeight="1">
      <c r="B55" s="89" t="s">
        <v>181</v>
      </c>
      <c r="C55" s="308"/>
      <c r="D55" s="309"/>
      <c r="E55" s="309"/>
      <c r="F55" s="309"/>
      <c r="G55" s="309"/>
      <c r="H55" s="309"/>
      <c r="I55" s="310"/>
    </row>
    <row r="56" spans="1:9" ht="66.75" customHeight="1" thickBot="1">
      <c r="B56" s="90" t="s">
        <v>182</v>
      </c>
      <c r="C56" s="47"/>
      <c r="D56" s="91" t="s">
        <v>183</v>
      </c>
      <c r="E56" s="47"/>
      <c r="F56" s="91" t="s">
        <v>184</v>
      </c>
      <c r="G56" s="305"/>
      <c r="H56" s="306"/>
      <c r="I56" s="307"/>
    </row>
    <row r="57" spans="1:9" ht="30" customHeight="1"/>
    <row r="58" spans="1:9" ht="30" customHeight="1" thickBot="1">
      <c r="A58" s="40">
        <v>8</v>
      </c>
      <c r="B58" s="196" t="s">
        <v>222</v>
      </c>
      <c r="C58" s="196"/>
      <c r="D58" s="196"/>
      <c r="E58" s="196"/>
    </row>
    <row r="59" spans="1:9" ht="50.1" customHeight="1" thickBot="1">
      <c r="B59" s="247" t="s">
        <v>127</v>
      </c>
      <c r="C59" s="247"/>
      <c r="D59" s="190"/>
      <c r="F59" s="247" t="s">
        <v>79</v>
      </c>
      <c r="G59" s="247"/>
      <c r="H59" s="190"/>
    </row>
    <row r="60" spans="1:9" ht="50.1" customHeight="1" thickBot="1">
      <c r="B60" s="247" t="s">
        <v>223</v>
      </c>
      <c r="C60" s="247"/>
      <c r="D60" s="190"/>
      <c r="F60" s="247" t="s">
        <v>128</v>
      </c>
      <c r="G60" s="247"/>
      <c r="H60" s="190"/>
    </row>
    <row r="61" spans="1:9" ht="50.1" customHeight="1" thickBot="1">
      <c r="B61" s="247" t="s">
        <v>217</v>
      </c>
      <c r="C61" s="247"/>
      <c r="D61" s="190"/>
      <c r="F61" s="247" t="s">
        <v>174</v>
      </c>
      <c r="G61" s="247"/>
      <c r="H61" s="190"/>
    </row>
    <row r="62" spans="1:9" ht="50.1" customHeight="1" thickBot="1">
      <c r="B62" s="247" t="s">
        <v>218</v>
      </c>
      <c r="C62" s="247"/>
      <c r="D62" s="190"/>
      <c r="H62" s="41"/>
    </row>
    <row r="63" spans="1:9" ht="30" customHeight="1" thickBot="1"/>
    <row r="64" spans="1:9" ht="50.1" customHeight="1" thickBot="1">
      <c r="A64" s="40">
        <v>9</v>
      </c>
      <c r="B64" s="196" t="s">
        <v>129</v>
      </c>
      <c r="C64" s="227"/>
      <c r="D64" s="49"/>
    </row>
    <row r="65" spans="1:12" ht="30" customHeight="1"/>
    <row r="66" spans="1:12" ht="30" customHeight="1"/>
    <row r="67" spans="1:12" ht="30" customHeight="1" thickBot="1">
      <c r="A67" s="40">
        <v>10</v>
      </c>
      <c r="B67" s="196" t="s">
        <v>297</v>
      </c>
      <c r="C67" s="196"/>
      <c r="D67" s="196"/>
    </row>
    <row r="68" spans="1:12" ht="50.1" customHeight="1" thickBot="1">
      <c r="B68" s="193" t="s">
        <v>129</v>
      </c>
      <c r="C68" s="193"/>
      <c r="D68" s="193"/>
      <c r="F68" s="49"/>
    </row>
    <row r="69" spans="1:12" ht="50.1" customHeight="1" thickBot="1">
      <c r="B69" s="193" t="s">
        <v>130</v>
      </c>
      <c r="C69" s="193"/>
      <c r="D69" s="193"/>
      <c r="F69" s="49"/>
    </row>
    <row r="70" spans="1:12" ht="50.1" customHeight="1" thickBot="1">
      <c r="B70" s="193" t="s">
        <v>131</v>
      </c>
      <c r="C70" s="193"/>
      <c r="D70" s="193"/>
      <c r="F70" s="49"/>
    </row>
    <row r="71" spans="1:12" ht="50.1" customHeight="1" thickBot="1">
      <c r="B71" s="92" t="s">
        <v>1</v>
      </c>
      <c r="F71" s="93"/>
    </row>
    <row r="72" spans="1:12" ht="30" customHeight="1"/>
    <row r="73" spans="1:12" ht="30" customHeight="1" thickBot="1">
      <c r="A73" s="40">
        <v>11</v>
      </c>
      <c r="B73" s="196" t="s">
        <v>298</v>
      </c>
      <c r="C73" s="196"/>
      <c r="D73" s="196"/>
    </row>
    <row r="74" spans="1:12" ht="50.1" customHeight="1" thickBot="1">
      <c r="A74" s="39"/>
      <c r="B74" s="193" t="s">
        <v>68</v>
      </c>
      <c r="C74" s="193"/>
      <c r="D74" s="194"/>
      <c r="E74" s="228"/>
      <c r="F74" s="229"/>
    </row>
    <row r="75" spans="1:12" ht="50.1" customHeight="1" thickBot="1">
      <c r="A75" s="39"/>
      <c r="B75" s="193" t="s">
        <v>232</v>
      </c>
      <c r="C75" s="193"/>
      <c r="D75" s="194"/>
      <c r="E75" s="228"/>
      <c r="F75" s="229"/>
    </row>
    <row r="76" spans="1:12" ht="50.1" customHeight="1" thickBot="1">
      <c r="A76" s="39"/>
      <c r="B76" s="193" t="s">
        <v>109</v>
      </c>
      <c r="C76" s="193"/>
      <c r="D76" s="194"/>
      <c r="E76" s="228"/>
      <c r="F76" s="229"/>
    </row>
    <row r="77" spans="1:12" ht="50.1" customHeight="1" thickBot="1">
      <c r="A77" s="39"/>
      <c r="B77" s="193" t="s">
        <v>163</v>
      </c>
      <c r="C77" s="193"/>
      <c r="D77" s="194"/>
      <c r="E77" s="228"/>
      <c r="F77" s="229"/>
    </row>
    <row r="78" spans="1:12" ht="30" customHeight="1" thickBot="1">
      <c r="A78" s="39"/>
    </row>
    <row r="79" spans="1:12" ht="50.1" customHeight="1" thickBot="1">
      <c r="A79" s="278" t="s">
        <v>299</v>
      </c>
      <c r="B79" s="279"/>
      <c r="C79" s="279"/>
      <c r="D79" s="279"/>
      <c r="E79" s="279"/>
      <c r="F79" s="279"/>
      <c r="G79" s="279"/>
      <c r="H79" s="279"/>
      <c r="I79" s="279"/>
      <c r="J79" s="279"/>
      <c r="K79" s="279"/>
      <c r="L79" s="280"/>
    </row>
    <row r="80" spans="1:12" ht="30" customHeight="1" thickBot="1">
      <c r="A80" s="39"/>
      <c r="B80" s="94"/>
      <c r="C80" s="94"/>
      <c r="D80" s="94"/>
      <c r="E80" s="94"/>
      <c r="F80" s="94"/>
      <c r="G80" s="94"/>
    </row>
    <row r="81" spans="1:11" ht="64.5" customHeight="1" thickBot="1">
      <c r="A81" s="40">
        <v>12</v>
      </c>
      <c r="B81" s="263" t="s">
        <v>246</v>
      </c>
      <c r="C81" s="263"/>
      <c r="D81" s="263"/>
      <c r="E81" s="263"/>
      <c r="F81" s="263"/>
      <c r="G81" s="263"/>
      <c r="H81" s="95"/>
      <c r="K81" s="96"/>
    </row>
    <row r="82" spans="1:11" ht="30" customHeight="1" thickBot="1">
      <c r="B82" s="94"/>
      <c r="C82" s="94"/>
      <c r="D82" s="94"/>
      <c r="E82" s="94"/>
      <c r="F82" s="94"/>
      <c r="G82" s="94"/>
    </row>
    <row r="83" spans="1:11" ht="85.5" customHeight="1" thickBot="1">
      <c r="A83" s="40">
        <v>13</v>
      </c>
      <c r="B83" s="196" t="s">
        <v>247</v>
      </c>
      <c r="C83" s="196"/>
      <c r="D83" s="196"/>
      <c r="E83" s="196"/>
      <c r="F83" s="196"/>
      <c r="G83" s="227"/>
      <c r="H83" s="228"/>
      <c r="I83" s="229"/>
    </row>
    <row r="84" spans="1:11" ht="30" customHeight="1" thickBot="1">
      <c r="A84" s="39"/>
      <c r="B84" s="97"/>
      <c r="C84" s="94"/>
      <c r="D84" s="94"/>
      <c r="E84" s="94"/>
      <c r="F84" s="94"/>
      <c r="G84" s="94"/>
    </row>
    <row r="85" spans="1:11" ht="50.1" customHeight="1" thickBot="1">
      <c r="A85" s="40">
        <v>14</v>
      </c>
      <c r="B85" s="196" t="s">
        <v>248</v>
      </c>
      <c r="C85" s="196"/>
      <c r="D85" s="196"/>
      <c r="E85" s="196"/>
      <c r="F85" s="196"/>
      <c r="G85" s="227"/>
      <c r="H85" s="49"/>
    </row>
    <row r="86" spans="1:11" ht="30" customHeight="1" thickBot="1">
      <c r="B86" s="97"/>
      <c r="C86" s="94"/>
      <c r="D86" s="94"/>
      <c r="E86" s="94"/>
      <c r="F86" s="94"/>
      <c r="G86" s="94"/>
    </row>
    <row r="87" spans="1:11" ht="72" customHeight="1" thickBot="1">
      <c r="A87" s="40">
        <v>15</v>
      </c>
      <c r="B87" s="196" t="s">
        <v>249</v>
      </c>
      <c r="C87" s="196"/>
      <c r="D87" s="196"/>
      <c r="E87" s="196"/>
      <c r="F87" s="196"/>
      <c r="G87" s="227"/>
      <c r="H87" s="49"/>
    </row>
    <row r="88" spans="1:11" ht="30" customHeight="1" thickBot="1">
      <c r="B88" s="94"/>
      <c r="C88" s="94"/>
      <c r="D88" s="94"/>
      <c r="E88" s="94"/>
      <c r="F88" s="94"/>
      <c r="G88" s="94"/>
    </row>
    <row r="89" spans="1:11" ht="61.5" customHeight="1" thickBot="1">
      <c r="B89" s="193" t="s">
        <v>250</v>
      </c>
      <c r="C89" s="193"/>
      <c r="D89" s="193"/>
      <c r="E89" s="193"/>
      <c r="F89" s="193"/>
      <c r="G89" s="194"/>
      <c r="H89" s="49"/>
    </row>
    <row r="90" spans="1:11" ht="30" customHeight="1" thickBot="1">
      <c r="B90" s="94" t="s">
        <v>13</v>
      </c>
      <c r="C90" s="94"/>
      <c r="D90" s="94"/>
      <c r="E90" s="94"/>
      <c r="F90" s="94"/>
      <c r="G90" s="94"/>
    </row>
    <row r="91" spans="1:11" ht="50.1" customHeight="1" thickBot="1">
      <c r="B91" s="193" t="s">
        <v>301</v>
      </c>
      <c r="C91" s="193"/>
      <c r="D91" s="193"/>
      <c r="E91" s="193"/>
      <c r="F91" s="193"/>
      <c r="G91" s="194"/>
      <c r="H91" s="98"/>
    </row>
    <row r="92" spans="1:11" ht="50.1" customHeight="1" thickBot="1">
      <c r="B92" s="193" t="s">
        <v>302</v>
      </c>
      <c r="C92" s="193"/>
      <c r="D92" s="193"/>
      <c r="E92" s="193"/>
      <c r="F92" s="193"/>
      <c r="G92" s="194"/>
      <c r="H92" s="98"/>
    </row>
    <row r="93" spans="1:11" ht="30" customHeight="1">
      <c r="B93" s="94"/>
      <c r="C93" s="94"/>
      <c r="D93" s="94"/>
      <c r="E93" s="94"/>
      <c r="F93" s="94"/>
      <c r="G93" s="94"/>
    </row>
    <row r="94" spans="1:11" ht="30" customHeight="1" thickBot="1">
      <c r="B94" s="94"/>
      <c r="C94" s="94"/>
      <c r="D94" s="94"/>
      <c r="E94" s="94"/>
      <c r="F94" s="94"/>
      <c r="G94" s="94"/>
    </row>
    <row r="95" spans="1:11" ht="71.25" customHeight="1" thickBot="1">
      <c r="B95" s="192" t="s">
        <v>285</v>
      </c>
      <c r="C95" s="191"/>
      <c r="D95" s="191"/>
      <c r="E95" s="191"/>
      <c r="F95" s="191"/>
      <c r="G95" s="201"/>
      <c r="H95" s="49"/>
    </row>
    <row r="96" spans="1:11" ht="30" customHeight="1" thickBot="1">
      <c r="B96" s="94" t="s">
        <v>13</v>
      </c>
      <c r="C96" s="94"/>
      <c r="D96" s="94"/>
      <c r="E96" s="94"/>
      <c r="F96" s="94"/>
      <c r="G96" s="94"/>
    </row>
    <row r="97" spans="1:8" ht="50.1" customHeight="1" thickBot="1">
      <c r="B97" s="193" t="s">
        <v>301</v>
      </c>
      <c r="C97" s="193"/>
      <c r="D97" s="193"/>
      <c r="E97" s="193"/>
      <c r="F97" s="193"/>
      <c r="G97" s="194"/>
      <c r="H97" s="98"/>
    </row>
    <row r="98" spans="1:8" ht="50.1" customHeight="1" thickBot="1">
      <c r="B98" s="193" t="s">
        <v>302</v>
      </c>
      <c r="C98" s="193"/>
      <c r="D98" s="193"/>
      <c r="E98" s="193"/>
      <c r="F98" s="193"/>
      <c r="G98" s="194"/>
      <c r="H98" s="98"/>
    </row>
    <row r="99" spans="1:8" ht="30" customHeight="1">
      <c r="B99" s="94"/>
      <c r="C99" s="94"/>
      <c r="D99" s="94"/>
      <c r="E99" s="94"/>
      <c r="F99" s="94"/>
      <c r="G99" s="94"/>
    </row>
    <row r="100" spans="1:8" ht="30" customHeight="1" thickBot="1">
      <c r="B100" s="94"/>
      <c r="C100" s="94"/>
      <c r="D100" s="94"/>
      <c r="E100" s="94"/>
      <c r="F100" s="94"/>
      <c r="G100" s="94"/>
    </row>
    <row r="101" spans="1:8" ht="50.1" customHeight="1" thickBot="1">
      <c r="A101" s="39"/>
      <c r="B101" s="193" t="s">
        <v>168</v>
      </c>
      <c r="C101" s="193"/>
      <c r="D101" s="193"/>
      <c r="E101" s="193"/>
      <c r="F101" s="193"/>
      <c r="G101" s="194"/>
      <c r="H101" s="98"/>
    </row>
    <row r="102" spans="1:8" ht="50.1" customHeight="1" thickBot="1">
      <c r="A102" s="39"/>
      <c r="B102" s="193" t="s">
        <v>302</v>
      </c>
      <c r="C102" s="193"/>
      <c r="D102" s="193"/>
      <c r="E102" s="193"/>
      <c r="F102" s="193"/>
      <c r="G102" s="194"/>
      <c r="H102" s="98"/>
    </row>
    <row r="103" spans="1:8" ht="30" customHeight="1">
      <c r="A103" s="39"/>
      <c r="B103" s="94"/>
      <c r="C103" s="94"/>
      <c r="D103" s="94"/>
      <c r="E103" s="94"/>
      <c r="F103" s="94"/>
      <c r="G103" s="94"/>
    </row>
    <row r="104" spans="1:8" ht="30" customHeight="1" thickBot="1">
      <c r="A104" s="39"/>
      <c r="B104" s="94"/>
      <c r="C104" s="94"/>
      <c r="D104" s="94"/>
      <c r="E104" s="94"/>
      <c r="F104" s="94"/>
      <c r="G104" s="94"/>
    </row>
    <row r="105" spans="1:8" ht="50.1" customHeight="1" thickBot="1">
      <c r="B105" s="264" t="s">
        <v>242</v>
      </c>
      <c r="C105" s="264"/>
      <c r="D105" s="264"/>
      <c r="E105" s="264"/>
      <c r="F105" s="264"/>
      <c r="G105" s="265"/>
      <c r="H105" s="98"/>
    </row>
    <row r="106" spans="1:8" ht="30" customHeight="1" thickBot="1">
      <c r="B106" s="94"/>
      <c r="C106" s="94"/>
      <c r="D106" s="94"/>
      <c r="E106" s="94"/>
      <c r="F106" s="94"/>
      <c r="G106" s="94"/>
    </row>
    <row r="107" spans="1:8" ht="50.1" customHeight="1" thickBot="1">
      <c r="A107" s="40">
        <v>16</v>
      </c>
      <c r="B107" s="196" t="s">
        <v>284</v>
      </c>
      <c r="C107" s="196"/>
      <c r="D107" s="196"/>
      <c r="E107" s="196"/>
      <c r="F107" s="196"/>
      <c r="G107" s="227"/>
      <c r="H107" s="98"/>
    </row>
    <row r="108" spans="1:8" ht="50.1" customHeight="1" thickBot="1">
      <c r="B108" s="193" t="s">
        <v>114</v>
      </c>
      <c r="C108" s="193"/>
      <c r="D108" s="193"/>
      <c r="E108" s="193"/>
      <c r="F108" s="193"/>
      <c r="G108" s="194"/>
      <c r="H108" s="98"/>
    </row>
    <row r="109" spans="1:8" ht="50.1" customHeight="1" thickBot="1">
      <c r="B109" s="193" t="s">
        <v>107</v>
      </c>
      <c r="C109" s="193"/>
      <c r="D109" s="193"/>
      <c r="E109" s="193"/>
      <c r="F109" s="193"/>
      <c r="G109" s="194"/>
      <c r="H109" s="98"/>
    </row>
    <row r="110" spans="1:8" ht="30" customHeight="1" thickBot="1">
      <c r="A110" s="39"/>
      <c r="B110" s="97"/>
      <c r="C110" s="94"/>
      <c r="D110" s="94"/>
      <c r="E110" s="94"/>
      <c r="F110" s="94"/>
      <c r="G110" s="94"/>
    </row>
    <row r="111" spans="1:8" ht="50.1" customHeight="1" thickBot="1">
      <c r="A111" s="40">
        <v>17</v>
      </c>
      <c r="B111" s="196" t="s">
        <v>283</v>
      </c>
      <c r="C111" s="196"/>
      <c r="D111" s="196"/>
      <c r="E111" s="196"/>
      <c r="F111" s="196"/>
      <c r="G111" s="227"/>
      <c r="H111" s="49"/>
    </row>
    <row r="112" spans="1:8" ht="30" customHeight="1">
      <c r="A112" s="39"/>
      <c r="B112" s="92"/>
    </row>
    <row r="113" spans="1:8" ht="30" customHeight="1" thickBot="1">
      <c r="A113" s="40">
        <v>18</v>
      </c>
      <c r="B113" s="196" t="s">
        <v>164</v>
      </c>
      <c r="C113" s="196"/>
      <c r="D113" s="196"/>
      <c r="E113" s="196"/>
      <c r="F113" s="196"/>
      <c r="G113" s="92"/>
    </row>
    <row r="114" spans="1:8" ht="50.1" customHeight="1" thickBot="1">
      <c r="B114" s="193" t="s">
        <v>150</v>
      </c>
      <c r="C114" s="193"/>
      <c r="D114" s="193"/>
      <c r="E114" s="193"/>
      <c r="F114" s="194"/>
      <c r="G114" s="228"/>
      <c r="H114" s="229"/>
    </row>
    <row r="115" spans="1:8" ht="50.1" customHeight="1" thickBot="1">
      <c r="B115" s="193" t="s">
        <v>151</v>
      </c>
      <c r="C115" s="193"/>
      <c r="D115" s="193"/>
      <c r="E115" s="193"/>
      <c r="F115" s="194"/>
      <c r="G115" s="228"/>
      <c r="H115" s="229"/>
    </row>
    <row r="116" spans="1:8" ht="30" customHeight="1" thickBot="1"/>
    <row r="117" spans="1:8" ht="50.1" customHeight="1" thickBot="1">
      <c r="A117" s="40">
        <v>19</v>
      </c>
      <c r="B117" s="196" t="s">
        <v>169</v>
      </c>
      <c r="C117" s="196"/>
      <c r="D117" s="227"/>
      <c r="E117" s="228"/>
      <c r="F117" s="271"/>
      <c r="G117" s="229"/>
    </row>
    <row r="118" spans="1:8" ht="30" customHeight="1" thickBot="1"/>
    <row r="119" spans="1:8" ht="84.75" customHeight="1" thickBot="1">
      <c r="A119" s="40">
        <v>20</v>
      </c>
      <c r="B119" s="196" t="s">
        <v>251</v>
      </c>
      <c r="C119" s="196"/>
      <c r="D119" s="227"/>
      <c r="E119" s="49"/>
    </row>
    <row r="120" spans="1:8" ht="30" customHeight="1"/>
    <row r="121" spans="1:8" ht="50.1" customHeight="1" thickBot="1">
      <c r="A121" s="40">
        <v>21</v>
      </c>
      <c r="B121" s="196" t="s">
        <v>165</v>
      </c>
      <c r="C121" s="196"/>
      <c r="D121" s="196"/>
      <c r="E121" s="196"/>
      <c r="F121" s="196"/>
      <c r="G121" s="196"/>
    </row>
    <row r="122" spans="1:8" ht="50.1" customHeight="1" thickBot="1">
      <c r="B122" s="218" t="s">
        <v>15</v>
      </c>
      <c r="C122" s="219"/>
      <c r="D122" s="219"/>
      <c r="E122" s="219" t="s">
        <v>16</v>
      </c>
      <c r="F122" s="219"/>
      <c r="G122" s="219"/>
      <c r="H122" s="220"/>
    </row>
    <row r="123" spans="1:8" ht="50.1" customHeight="1">
      <c r="B123" s="261"/>
      <c r="C123" s="262"/>
      <c r="D123" s="262"/>
      <c r="E123" s="262"/>
      <c r="F123" s="262"/>
      <c r="G123" s="262"/>
      <c r="H123" s="281"/>
    </row>
    <row r="124" spans="1:8" ht="50.1" customHeight="1">
      <c r="B124" s="253"/>
      <c r="C124" s="260"/>
      <c r="D124" s="260"/>
      <c r="E124" s="260"/>
      <c r="F124" s="260"/>
      <c r="G124" s="260"/>
      <c r="H124" s="254"/>
    </row>
    <row r="125" spans="1:8" ht="50.1" customHeight="1">
      <c r="B125" s="253"/>
      <c r="C125" s="260"/>
      <c r="D125" s="260"/>
      <c r="E125" s="260"/>
      <c r="F125" s="260"/>
      <c r="G125" s="260"/>
      <c r="H125" s="254"/>
    </row>
    <row r="126" spans="1:8" ht="50.1" customHeight="1" thickBot="1">
      <c r="B126" s="258"/>
      <c r="C126" s="259"/>
      <c r="D126" s="259"/>
      <c r="E126" s="259"/>
      <c r="F126" s="259"/>
      <c r="G126" s="259"/>
      <c r="H126" s="313"/>
    </row>
    <row r="127" spans="1:8" ht="30" customHeight="1" thickBot="1"/>
    <row r="128" spans="1:8" ht="50.1" customHeight="1" thickBot="1">
      <c r="A128" s="40">
        <v>22</v>
      </c>
      <c r="B128" s="196" t="s">
        <v>133</v>
      </c>
      <c r="C128" s="196"/>
      <c r="D128" s="227"/>
      <c r="E128" s="228"/>
      <c r="F128" s="229"/>
    </row>
    <row r="129" spans="1:12" ht="30" customHeight="1"/>
    <row r="130" spans="1:12" ht="30" customHeight="1" thickBot="1">
      <c r="A130" s="40">
        <v>23</v>
      </c>
      <c r="B130" s="196" t="s">
        <v>134</v>
      </c>
      <c r="C130" s="196"/>
      <c r="D130" s="196"/>
    </row>
    <row r="131" spans="1:12" ht="50.1" customHeight="1" thickBot="1">
      <c r="B131" s="193" t="s">
        <v>135</v>
      </c>
      <c r="C131" s="194"/>
      <c r="D131" s="228"/>
      <c r="E131" s="271"/>
      <c r="F131" s="229"/>
    </row>
    <row r="132" spans="1:12" ht="50.1" customHeight="1" thickBot="1">
      <c r="B132" s="193" t="s">
        <v>136</v>
      </c>
      <c r="C132" s="194"/>
      <c r="D132" s="228"/>
      <c r="E132" s="271"/>
      <c r="F132" s="229"/>
    </row>
    <row r="133" spans="1:12" ht="30" customHeight="1"/>
    <row r="134" spans="1:12" ht="30" customHeight="1"/>
    <row r="135" spans="1:12" ht="50.1" customHeight="1" thickBot="1">
      <c r="A135" s="40" t="s">
        <v>287</v>
      </c>
      <c r="B135" s="195" t="s">
        <v>252</v>
      </c>
      <c r="C135" s="195"/>
      <c r="D135" s="195"/>
      <c r="E135" s="195"/>
      <c r="F135" s="195"/>
    </row>
    <row r="136" spans="1:12" ht="50.1" customHeight="1" thickBot="1">
      <c r="A136" s="39"/>
      <c r="B136" s="34" t="s">
        <v>253</v>
      </c>
      <c r="C136" s="249" t="s">
        <v>15</v>
      </c>
      <c r="D136" s="250"/>
      <c r="E136" s="50" t="s">
        <v>170</v>
      </c>
      <c r="F136" s="51" t="s">
        <v>171</v>
      </c>
      <c r="G136" s="52" t="s">
        <v>172</v>
      </c>
      <c r="K136" s="100"/>
      <c r="L136" s="100"/>
    </row>
    <row r="137" spans="1:12" ht="50.1" customHeight="1">
      <c r="B137" s="202" t="s">
        <v>226</v>
      </c>
      <c r="C137" s="255"/>
      <c r="D137" s="256"/>
      <c r="E137" s="118"/>
      <c r="F137" s="112"/>
      <c r="G137" s="113"/>
      <c r="K137" s="100"/>
      <c r="L137" s="100"/>
    </row>
    <row r="138" spans="1:12" ht="50.1" customHeight="1">
      <c r="B138" s="209"/>
      <c r="C138" s="253"/>
      <c r="D138" s="254"/>
      <c r="E138" s="119"/>
      <c r="F138" s="99"/>
      <c r="G138" s="114"/>
      <c r="K138" s="100"/>
      <c r="L138" s="100"/>
    </row>
    <row r="139" spans="1:12" ht="50.1" customHeight="1">
      <c r="B139" s="209" t="s">
        <v>227</v>
      </c>
      <c r="C139" s="253"/>
      <c r="D139" s="254"/>
      <c r="E139" s="119"/>
      <c r="F139" s="99"/>
      <c r="G139" s="114"/>
      <c r="K139" s="100"/>
      <c r="L139" s="100"/>
    </row>
    <row r="140" spans="1:12" ht="50.1" customHeight="1">
      <c r="B140" s="209"/>
      <c r="C140" s="253"/>
      <c r="D140" s="254"/>
      <c r="E140" s="119"/>
      <c r="F140" s="99"/>
      <c r="G140" s="114"/>
      <c r="K140" s="100"/>
      <c r="L140" s="100"/>
    </row>
    <row r="141" spans="1:12" ht="50.1" customHeight="1">
      <c r="B141" s="209" t="s">
        <v>228</v>
      </c>
      <c r="C141" s="253"/>
      <c r="D141" s="254"/>
      <c r="E141" s="119"/>
      <c r="F141" s="99"/>
      <c r="G141" s="114"/>
      <c r="K141" s="100"/>
      <c r="L141" s="100"/>
    </row>
    <row r="142" spans="1:12" ht="50.1" customHeight="1">
      <c r="B142" s="209"/>
      <c r="C142" s="253"/>
      <c r="D142" s="254"/>
      <c r="E142" s="119"/>
      <c r="F142" s="99"/>
      <c r="G142" s="114"/>
      <c r="K142" s="100"/>
      <c r="L142" s="100"/>
    </row>
    <row r="143" spans="1:12" ht="50.1" customHeight="1">
      <c r="B143" s="209" t="s">
        <v>229</v>
      </c>
      <c r="C143" s="253"/>
      <c r="D143" s="254"/>
      <c r="E143" s="119"/>
      <c r="F143" s="99"/>
      <c r="G143" s="114"/>
      <c r="K143" s="100"/>
      <c r="L143" s="100"/>
    </row>
    <row r="144" spans="1:12" ht="50.1" customHeight="1" thickBot="1">
      <c r="B144" s="285"/>
      <c r="C144" s="258"/>
      <c r="D144" s="313"/>
      <c r="E144" s="120"/>
      <c r="F144" s="111"/>
      <c r="G144" s="115"/>
      <c r="K144" s="100"/>
      <c r="L144" s="100"/>
    </row>
    <row r="145" spans="1:12" ht="50.1" customHeight="1" thickBot="1">
      <c r="B145" s="50" t="s">
        <v>1</v>
      </c>
      <c r="C145" s="251"/>
      <c r="D145" s="252"/>
      <c r="E145" s="116"/>
      <c r="F145" s="116"/>
      <c r="G145" s="117"/>
      <c r="K145" s="100"/>
      <c r="L145" s="100"/>
    </row>
    <row r="146" spans="1:12" ht="30" customHeight="1" thickBot="1">
      <c r="K146" s="100"/>
      <c r="L146" s="100"/>
    </row>
    <row r="147" spans="1:12" ht="50.1" customHeight="1" thickBot="1">
      <c r="A147" s="40" t="s">
        <v>288</v>
      </c>
      <c r="B147" s="196" t="s">
        <v>254</v>
      </c>
      <c r="C147" s="196"/>
      <c r="D147" s="195"/>
      <c r="E147" s="50" t="s">
        <v>170</v>
      </c>
      <c r="F147" s="51" t="s">
        <v>171</v>
      </c>
      <c r="G147" s="52" t="s">
        <v>172</v>
      </c>
      <c r="L147" s="100"/>
    </row>
    <row r="148" spans="1:12" ht="50.1" customHeight="1">
      <c r="B148" s="193" t="s">
        <v>226</v>
      </c>
      <c r="C148" s="193"/>
      <c r="D148" s="257"/>
      <c r="E148" s="124"/>
      <c r="F148" s="125"/>
      <c r="G148" s="126"/>
      <c r="K148" s="100"/>
      <c r="L148" s="100"/>
    </row>
    <row r="149" spans="1:12" ht="50.1" customHeight="1">
      <c r="B149" s="193" t="s">
        <v>230</v>
      </c>
      <c r="C149" s="193"/>
      <c r="D149" s="257"/>
      <c r="E149" s="122"/>
      <c r="F149" s="99"/>
      <c r="G149" s="114"/>
      <c r="K149" s="100"/>
      <c r="L149" s="100"/>
    </row>
    <row r="150" spans="1:12" ht="50.1" customHeight="1">
      <c r="B150" s="193" t="s">
        <v>231</v>
      </c>
      <c r="C150" s="193"/>
      <c r="D150" s="257"/>
      <c r="E150" s="122"/>
      <c r="F150" s="99"/>
      <c r="G150" s="114"/>
      <c r="K150" s="100"/>
      <c r="L150" s="100"/>
    </row>
    <row r="151" spans="1:12" ht="50.1" customHeight="1" thickBot="1">
      <c r="B151" s="193" t="s">
        <v>185</v>
      </c>
      <c r="C151" s="193"/>
      <c r="D151" s="257"/>
      <c r="E151" s="123"/>
      <c r="F151" s="111"/>
      <c r="G151" s="115"/>
      <c r="K151" s="100"/>
      <c r="L151" s="100"/>
    </row>
    <row r="152" spans="1:12" ht="50.1" customHeight="1" thickBot="1">
      <c r="B152" s="196" t="s">
        <v>1</v>
      </c>
      <c r="C152" s="196"/>
      <c r="D152" s="195"/>
      <c r="E152" s="121"/>
      <c r="F152" s="116"/>
      <c r="G152" s="117"/>
      <c r="L152" s="100"/>
    </row>
    <row r="153" spans="1:12" ht="30" customHeight="1" thickBot="1">
      <c r="L153" s="100"/>
    </row>
    <row r="154" spans="1:12" ht="50.1" customHeight="1" thickBot="1">
      <c r="A154" s="40" t="s">
        <v>289</v>
      </c>
      <c r="B154" s="196" t="s">
        <v>255</v>
      </c>
      <c r="C154" s="196"/>
      <c r="D154" s="195"/>
      <c r="E154" s="50" t="s">
        <v>170</v>
      </c>
      <c r="F154" s="51" t="s">
        <v>171</v>
      </c>
      <c r="G154" s="52" t="s">
        <v>172</v>
      </c>
      <c r="K154" s="100"/>
      <c r="L154" s="100"/>
    </row>
    <row r="155" spans="1:12" ht="50.1" customHeight="1">
      <c r="B155" s="193" t="s">
        <v>226</v>
      </c>
      <c r="C155" s="193"/>
      <c r="D155" s="257"/>
      <c r="E155" s="124"/>
      <c r="F155" s="125"/>
      <c r="G155" s="126"/>
      <c r="K155" s="100"/>
      <c r="L155" s="100"/>
    </row>
    <row r="156" spans="1:12" ht="50.1" customHeight="1">
      <c r="B156" s="193" t="s">
        <v>230</v>
      </c>
      <c r="C156" s="193"/>
      <c r="D156" s="257"/>
      <c r="E156" s="122"/>
      <c r="F156" s="99"/>
      <c r="G156" s="114"/>
      <c r="K156" s="100"/>
      <c r="L156" s="100"/>
    </row>
    <row r="157" spans="1:12" ht="50.1" customHeight="1">
      <c r="B157" s="193" t="s">
        <v>231</v>
      </c>
      <c r="C157" s="193"/>
      <c r="D157" s="257"/>
      <c r="E157" s="122"/>
      <c r="F157" s="99"/>
      <c r="G157" s="114"/>
      <c r="K157" s="100"/>
      <c r="L157" s="100"/>
    </row>
    <row r="158" spans="1:12" ht="50.1" customHeight="1" thickBot="1">
      <c r="B158" s="193" t="s">
        <v>185</v>
      </c>
      <c r="C158" s="193"/>
      <c r="D158" s="257"/>
      <c r="E158" s="123"/>
      <c r="F158" s="111"/>
      <c r="G158" s="115"/>
      <c r="L158" s="100"/>
    </row>
    <row r="159" spans="1:12" ht="50.1" customHeight="1" thickBot="1">
      <c r="B159" s="196" t="s">
        <v>1</v>
      </c>
      <c r="C159" s="196"/>
      <c r="D159" s="195"/>
      <c r="E159" s="121"/>
      <c r="F159" s="116"/>
      <c r="G159" s="117"/>
    </row>
    <row r="160" spans="1:12" ht="30" customHeight="1" thickBot="1"/>
    <row r="161" spans="1:12" ht="50.1" customHeight="1" thickBot="1">
      <c r="A161" s="40" t="s">
        <v>290</v>
      </c>
      <c r="B161" s="196" t="s">
        <v>257</v>
      </c>
      <c r="C161" s="196"/>
      <c r="D161" s="195"/>
      <c r="E161" s="50" t="s">
        <v>170</v>
      </c>
      <c r="F161" s="51" t="s">
        <v>171</v>
      </c>
      <c r="G161" s="52" t="s">
        <v>172</v>
      </c>
    </row>
    <row r="162" spans="1:12" ht="50.1" customHeight="1" thickBot="1">
      <c r="B162" s="196" t="s">
        <v>1</v>
      </c>
      <c r="C162" s="196"/>
      <c r="D162" s="195"/>
      <c r="E162" s="127"/>
      <c r="F162" s="128"/>
      <c r="G162" s="129"/>
    </row>
    <row r="163" spans="1:12" ht="30" customHeight="1" thickBot="1"/>
    <row r="164" spans="1:12" ht="59.25" customHeight="1" thickBot="1">
      <c r="A164" s="163">
        <v>25</v>
      </c>
      <c r="B164" s="196" t="s">
        <v>256</v>
      </c>
      <c r="C164" s="196"/>
      <c r="D164" s="195"/>
      <c r="E164" s="50" t="s">
        <v>170</v>
      </c>
      <c r="F164" s="51" t="s">
        <v>171</v>
      </c>
      <c r="G164" s="52" t="s">
        <v>172</v>
      </c>
      <c r="L164" s="100"/>
    </row>
    <row r="165" spans="1:12" ht="50.1" customHeight="1">
      <c r="B165" s="193" t="s">
        <v>152</v>
      </c>
      <c r="C165" s="193"/>
      <c r="D165" s="257"/>
      <c r="E165" s="124"/>
      <c r="F165" s="125"/>
      <c r="G165" s="126"/>
      <c r="L165" s="100"/>
    </row>
    <row r="166" spans="1:12" ht="50.1" customHeight="1" thickBot="1">
      <c r="B166" s="193" t="s">
        <v>185</v>
      </c>
      <c r="C166" s="193"/>
      <c r="D166" s="257"/>
      <c r="E166" s="123"/>
      <c r="F166" s="111"/>
      <c r="G166" s="115"/>
      <c r="L166" s="100"/>
    </row>
    <row r="167" spans="1:12" ht="50.1" customHeight="1" thickBot="1">
      <c r="B167" s="196" t="s">
        <v>1</v>
      </c>
      <c r="C167" s="196"/>
      <c r="D167" s="195"/>
      <c r="E167" s="121"/>
      <c r="F167" s="116"/>
      <c r="G167" s="117"/>
      <c r="K167" s="100"/>
      <c r="L167" s="100"/>
    </row>
    <row r="168" spans="1:12" ht="30" customHeight="1" thickBot="1">
      <c r="K168" s="100"/>
      <c r="L168" s="100"/>
    </row>
    <row r="169" spans="1:12" ht="72" customHeight="1" thickBot="1">
      <c r="A169" s="40">
        <v>26</v>
      </c>
      <c r="B169" s="196" t="s">
        <v>258</v>
      </c>
      <c r="C169" s="196"/>
      <c r="D169" s="227"/>
      <c r="E169" s="282"/>
      <c r="F169" s="283"/>
      <c r="K169" s="100"/>
      <c r="L169" s="100"/>
    </row>
    <row r="170" spans="1:12" ht="30" customHeight="1">
      <c r="I170" s="100"/>
      <c r="J170" s="100"/>
      <c r="K170" s="100"/>
      <c r="L170" s="100"/>
    </row>
    <row r="171" spans="1:12" ht="30" customHeight="1">
      <c r="A171" s="40">
        <v>27</v>
      </c>
      <c r="B171" s="196" t="s">
        <v>160</v>
      </c>
      <c r="C171" s="196"/>
      <c r="D171" s="196"/>
    </row>
    <row r="172" spans="1:12" ht="30" customHeight="1" thickBot="1"/>
    <row r="173" spans="1:12" ht="71.25" customHeight="1">
      <c r="B173" s="88" t="s">
        <v>156</v>
      </c>
      <c r="C173" s="274" t="s">
        <v>157</v>
      </c>
      <c r="D173" s="274" t="s">
        <v>158</v>
      </c>
      <c r="E173" s="276" t="s">
        <v>159</v>
      </c>
    </row>
    <row r="174" spans="1:12" ht="71.25" customHeight="1" thickBot="1">
      <c r="B174" s="90" t="s">
        <v>155</v>
      </c>
      <c r="C174" s="284"/>
      <c r="D174" s="284"/>
      <c r="E174" s="277"/>
    </row>
    <row r="175" spans="1:12" ht="50.1" customHeight="1">
      <c r="B175" s="130" t="s">
        <v>153</v>
      </c>
      <c r="C175" s="54"/>
      <c r="D175" s="54"/>
      <c r="E175" s="55"/>
    </row>
    <row r="176" spans="1:12" ht="50.1" customHeight="1">
      <c r="B176" s="89" t="s">
        <v>154</v>
      </c>
      <c r="C176" s="44"/>
      <c r="D176" s="44"/>
      <c r="E176" s="45"/>
    </row>
    <row r="177" spans="1:12" ht="50.1" customHeight="1" thickBot="1">
      <c r="B177" s="90" t="s">
        <v>1</v>
      </c>
      <c r="C177" s="101"/>
      <c r="D177" s="101"/>
      <c r="E177" s="102"/>
    </row>
    <row r="178" spans="1:12" ht="30" customHeight="1"/>
    <row r="179" spans="1:12" ht="30" customHeight="1" thickBot="1">
      <c r="A179" s="40">
        <v>28</v>
      </c>
      <c r="B179" s="195" t="s">
        <v>137</v>
      </c>
      <c r="C179" s="195"/>
      <c r="D179" s="195"/>
    </row>
    <row r="180" spans="1:12" ht="273.75" customHeight="1" thickBot="1">
      <c r="A180" s="39"/>
      <c r="B180" s="144" t="s">
        <v>69</v>
      </c>
      <c r="C180" s="145" t="s">
        <v>70</v>
      </c>
      <c r="D180" s="145" t="s">
        <v>259</v>
      </c>
      <c r="E180" s="145" t="s">
        <v>71</v>
      </c>
      <c r="F180" s="145" t="s">
        <v>72</v>
      </c>
      <c r="G180" s="145" t="s">
        <v>73</v>
      </c>
      <c r="H180" s="145" t="s">
        <v>74</v>
      </c>
      <c r="I180" s="145" t="s">
        <v>75</v>
      </c>
      <c r="J180" s="145" t="s">
        <v>76</v>
      </c>
      <c r="K180" s="145" t="s">
        <v>77</v>
      </c>
      <c r="L180" s="146" t="s">
        <v>260</v>
      </c>
    </row>
    <row r="181" spans="1:12" ht="50.1" customHeight="1">
      <c r="A181" s="39"/>
      <c r="B181" s="137">
        <v>1</v>
      </c>
      <c r="C181" s="138"/>
      <c r="D181" s="139"/>
      <c r="E181" s="140"/>
      <c r="F181" s="141"/>
      <c r="G181" s="139"/>
      <c r="H181" s="142"/>
      <c r="I181" s="139"/>
      <c r="J181" s="139"/>
      <c r="K181" s="139"/>
      <c r="L181" s="143"/>
    </row>
    <row r="182" spans="1:12" ht="50.1" customHeight="1">
      <c r="A182" s="39"/>
      <c r="B182" s="131">
        <v>2</v>
      </c>
      <c r="C182" s="103"/>
      <c r="D182" s="104"/>
      <c r="E182" s="105"/>
      <c r="F182" s="106"/>
      <c r="G182" s="104"/>
      <c r="H182" s="107"/>
      <c r="I182" s="104"/>
      <c r="J182" s="104"/>
      <c r="K182" s="104"/>
      <c r="L182" s="132"/>
    </row>
    <row r="183" spans="1:12" ht="50.1" customHeight="1">
      <c r="A183" s="39"/>
      <c r="B183" s="131">
        <v>3</v>
      </c>
      <c r="C183" s="103"/>
      <c r="D183" s="104"/>
      <c r="E183" s="105"/>
      <c r="F183" s="106"/>
      <c r="G183" s="104"/>
      <c r="H183" s="107"/>
      <c r="I183" s="104"/>
      <c r="J183" s="104"/>
      <c r="K183" s="104"/>
      <c r="L183" s="132"/>
    </row>
    <row r="184" spans="1:12" ht="50.1" customHeight="1" thickBot="1">
      <c r="A184" s="39"/>
      <c r="B184" s="311" t="s">
        <v>1</v>
      </c>
      <c r="C184" s="312"/>
      <c r="D184" s="312"/>
      <c r="E184" s="133"/>
      <c r="F184" s="134"/>
      <c r="G184" s="135"/>
      <c r="H184" s="135"/>
      <c r="I184" s="135"/>
      <c r="J184" s="135"/>
      <c r="K184" s="135"/>
      <c r="L184" s="136"/>
    </row>
    <row r="185" spans="1:12" ht="50.1" customHeight="1">
      <c r="A185" s="39"/>
      <c r="B185" s="147"/>
      <c r="C185" s="147"/>
      <c r="D185" s="147"/>
      <c r="E185" s="108"/>
      <c r="F185" s="109"/>
      <c r="G185" s="110"/>
      <c r="H185" s="110"/>
      <c r="I185" s="110"/>
      <c r="J185" s="110"/>
      <c r="K185" s="110"/>
      <c r="L185" s="110"/>
    </row>
    <row r="186" spans="1:12" ht="50.1" customHeight="1" thickBot="1">
      <c r="A186" s="40">
        <v>29</v>
      </c>
      <c r="B186" s="217" t="s">
        <v>303</v>
      </c>
      <c r="C186" s="217"/>
      <c r="D186" s="217"/>
      <c r="E186" s="217"/>
      <c r="F186" s="217"/>
      <c r="G186" s="217"/>
      <c r="H186" s="110"/>
      <c r="I186" s="110"/>
      <c r="J186" s="110"/>
      <c r="K186" s="110"/>
      <c r="L186" s="110"/>
    </row>
    <row r="187" spans="1:12" ht="50.1" customHeight="1">
      <c r="A187" s="39"/>
      <c r="B187" s="296"/>
      <c r="C187" s="297"/>
      <c r="D187" s="297"/>
      <c r="E187" s="297"/>
      <c r="F187" s="297"/>
      <c r="G187" s="297"/>
      <c r="H187" s="297"/>
      <c r="I187" s="297"/>
      <c r="J187" s="297"/>
      <c r="K187" s="298"/>
      <c r="L187" s="110"/>
    </row>
    <row r="188" spans="1:12" ht="50.1" customHeight="1">
      <c r="A188" s="39"/>
      <c r="B188" s="299"/>
      <c r="C188" s="300"/>
      <c r="D188" s="300"/>
      <c r="E188" s="300"/>
      <c r="F188" s="300"/>
      <c r="G188" s="300"/>
      <c r="H188" s="300"/>
      <c r="I188" s="300"/>
      <c r="J188" s="300"/>
      <c r="K188" s="301"/>
      <c r="L188" s="110"/>
    </row>
    <row r="189" spans="1:12" ht="50.1" customHeight="1" thickBot="1">
      <c r="A189" s="39"/>
      <c r="B189" s="302"/>
      <c r="C189" s="303"/>
      <c r="D189" s="303"/>
      <c r="E189" s="303"/>
      <c r="F189" s="303"/>
      <c r="G189" s="303"/>
      <c r="H189" s="303"/>
      <c r="I189" s="303"/>
      <c r="J189" s="303"/>
      <c r="K189" s="304"/>
      <c r="L189" s="110"/>
    </row>
    <row r="190" spans="1:12" ht="30" customHeight="1" thickBot="1">
      <c r="A190" s="39"/>
    </row>
    <row r="191" spans="1:12" ht="50.1" customHeight="1" thickBot="1">
      <c r="A191" s="278" t="s">
        <v>106</v>
      </c>
      <c r="B191" s="279"/>
      <c r="C191" s="279"/>
      <c r="D191" s="279"/>
      <c r="E191" s="279"/>
      <c r="F191" s="279"/>
      <c r="G191" s="279"/>
      <c r="H191" s="279"/>
      <c r="I191" s="279"/>
      <c r="J191" s="279"/>
      <c r="K191" s="279"/>
      <c r="L191" s="280"/>
    </row>
    <row r="192" spans="1:12" ht="30" customHeight="1" thickBot="1">
      <c r="A192" s="39"/>
    </row>
    <row r="193" spans="1:9" ht="78.75" customHeight="1" thickBot="1">
      <c r="A193" s="40">
        <v>30</v>
      </c>
      <c r="B193" s="191" t="s">
        <v>281</v>
      </c>
      <c r="C193" s="191"/>
      <c r="D193" s="191"/>
      <c r="E193" s="191"/>
      <c r="F193" s="191"/>
      <c r="H193" s="49"/>
    </row>
    <row r="194" spans="1:9" ht="30" customHeight="1" thickBot="1">
      <c r="A194" s="162"/>
    </row>
    <row r="195" spans="1:9" ht="78.75" customHeight="1" thickBot="1">
      <c r="A195" s="40">
        <v>31</v>
      </c>
      <c r="B195" s="196" t="s">
        <v>282</v>
      </c>
      <c r="C195" s="196"/>
      <c r="D195" s="196"/>
      <c r="E195" s="196"/>
      <c r="F195" s="196"/>
      <c r="G195" s="227"/>
      <c r="H195" s="228"/>
      <c r="I195" s="229"/>
    </row>
    <row r="196" spans="1:9" ht="30" customHeight="1" thickBot="1">
      <c r="A196" s="39"/>
      <c r="B196" s="92"/>
    </row>
    <row r="197" spans="1:9" ht="78.75" customHeight="1" thickBot="1">
      <c r="A197" s="40">
        <v>32</v>
      </c>
      <c r="B197" s="191" t="s">
        <v>280</v>
      </c>
      <c r="C197" s="191"/>
      <c r="D197" s="191"/>
      <c r="E197" s="191"/>
      <c r="F197" s="191"/>
      <c r="G197" s="191"/>
      <c r="H197" s="49"/>
    </row>
    <row r="198" spans="1:9" ht="30" customHeight="1" thickBot="1">
      <c r="A198" s="39"/>
    </row>
    <row r="199" spans="1:9" ht="71.25" customHeight="1" thickBot="1">
      <c r="A199" s="39"/>
      <c r="B199" s="191" t="s">
        <v>277</v>
      </c>
      <c r="C199" s="191"/>
      <c r="D199" s="191"/>
      <c r="E199" s="191"/>
      <c r="F199" s="191"/>
      <c r="G199" s="191"/>
      <c r="H199" s="228"/>
      <c r="I199" s="229"/>
    </row>
    <row r="200" spans="1:9" ht="30" customHeight="1" thickBot="1">
      <c r="A200" s="39"/>
    </row>
    <row r="201" spans="1:9" ht="69" customHeight="1" thickBot="1">
      <c r="A201" s="39"/>
      <c r="B201" s="192" t="s">
        <v>278</v>
      </c>
      <c r="C201" s="192"/>
      <c r="D201" s="192"/>
      <c r="E201" s="192"/>
      <c r="F201" s="192"/>
      <c r="G201" s="192"/>
      <c r="H201" s="49"/>
    </row>
    <row r="202" spans="1:9" ht="30" customHeight="1" thickBot="1">
      <c r="A202" s="39"/>
      <c r="B202" s="39" t="s">
        <v>13</v>
      </c>
    </row>
    <row r="203" spans="1:9" ht="50.1" customHeight="1" thickBot="1">
      <c r="A203" s="39"/>
      <c r="B203" s="193" t="s">
        <v>301</v>
      </c>
      <c r="C203" s="193"/>
      <c r="D203" s="193"/>
      <c r="E203" s="193"/>
      <c r="F203" s="193"/>
      <c r="G203" s="194"/>
      <c r="H203" s="228"/>
      <c r="I203" s="229"/>
    </row>
    <row r="204" spans="1:9" ht="50.1" customHeight="1" thickBot="1">
      <c r="A204" s="39"/>
      <c r="B204" s="192" t="s">
        <v>304</v>
      </c>
      <c r="C204" s="192"/>
      <c r="D204" s="192"/>
      <c r="E204" s="192"/>
      <c r="F204" s="192"/>
      <c r="G204" s="35"/>
      <c r="H204" s="228"/>
      <c r="I204" s="229"/>
    </row>
    <row r="205" spans="1:9" ht="30" customHeight="1">
      <c r="A205" s="39"/>
    </row>
    <row r="206" spans="1:9" ht="30" customHeight="1" thickBot="1">
      <c r="A206" s="39"/>
    </row>
    <row r="207" spans="1:9" ht="50.1" customHeight="1" thickBot="1">
      <c r="A207" s="39"/>
      <c r="B207" s="192" t="s">
        <v>279</v>
      </c>
      <c r="C207" s="192"/>
      <c r="D207" s="192"/>
      <c r="E207" s="192"/>
      <c r="F207" s="192"/>
      <c r="G207" s="192"/>
      <c r="H207" s="49"/>
    </row>
    <row r="208" spans="1:9" ht="30" customHeight="1" thickBot="1">
      <c r="A208" s="39"/>
      <c r="B208" s="35" t="s">
        <v>13</v>
      </c>
      <c r="C208" s="35"/>
      <c r="D208" s="35"/>
      <c r="E208" s="35"/>
      <c r="F208" s="35"/>
      <c r="G208" s="35"/>
    </row>
    <row r="209" spans="1:12" ht="50.1" customHeight="1" thickBot="1">
      <c r="A209" s="39"/>
      <c r="B209" s="193" t="s">
        <v>301</v>
      </c>
      <c r="C209" s="193"/>
      <c r="D209" s="193"/>
      <c r="E209" s="193"/>
      <c r="F209" s="193"/>
      <c r="G209" s="194"/>
      <c r="H209" s="228"/>
      <c r="I209" s="229"/>
    </row>
    <row r="210" spans="1:12" ht="50.1" customHeight="1" thickBot="1">
      <c r="A210" s="39"/>
      <c r="B210" s="192" t="s">
        <v>304</v>
      </c>
      <c r="C210" s="192"/>
      <c r="D210" s="192"/>
      <c r="E210" s="192"/>
      <c r="F210" s="192"/>
      <c r="G210" s="35"/>
      <c r="H210" s="228"/>
      <c r="I210" s="229"/>
    </row>
    <row r="211" spans="1:12" ht="30" customHeight="1">
      <c r="A211" s="39"/>
    </row>
    <row r="212" spans="1:12" ht="30" customHeight="1" thickBot="1">
      <c r="A212" s="39"/>
    </row>
    <row r="213" spans="1:12" ht="50.1" customHeight="1" thickBot="1">
      <c r="A213" s="39"/>
      <c r="B213" s="192" t="s">
        <v>305</v>
      </c>
      <c r="C213" s="192"/>
      <c r="D213" s="192"/>
      <c r="E213" s="192"/>
      <c r="F213" s="192"/>
      <c r="G213" s="192"/>
      <c r="H213" s="228"/>
      <c r="I213" s="229"/>
    </row>
    <row r="214" spans="1:12" ht="50.1" customHeight="1" thickBot="1">
      <c r="A214" s="39"/>
      <c r="B214" s="192" t="s">
        <v>14</v>
      </c>
      <c r="C214" s="192"/>
      <c r="D214" s="192"/>
      <c r="E214" s="192"/>
      <c r="F214" s="192"/>
      <c r="G214" s="35"/>
      <c r="H214" s="228"/>
      <c r="I214" s="229"/>
    </row>
    <row r="215" spans="1:12" ht="30" customHeight="1">
      <c r="A215" s="39"/>
    </row>
    <row r="216" spans="1:12" ht="30" customHeight="1" thickBot="1">
      <c r="A216" s="39"/>
    </row>
    <row r="217" spans="1:12" ht="50.1" customHeight="1" thickBot="1">
      <c r="A217" s="39"/>
      <c r="B217" s="192" t="s">
        <v>202</v>
      </c>
      <c r="C217" s="192"/>
      <c r="D217" s="192"/>
      <c r="E217" s="192"/>
      <c r="F217" s="192"/>
      <c r="G217" s="192"/>
      <c r="H217" s="228"/>
      <c r="I217" s="229"/>
    </row>
    <row r="218" spans="1:12" ht="30" customHeight="1" thickBot="1">
      <c r="A218" s="39"/>
    </row>
    <row r="219" spans="1:12" ht="50.1" customHeight="1" thickBot="1">
      <c r="A219" s="40">
        <v>33</v>
      </c>
      <c r="B219" s="191" t="s">
        <v>275</v>
      </c>
      <c r="C219" s="191"/>
      <c r="D219" s="191"/>
      <c r="E219" s="191"/>
      <c r="F219" s="191"/>
      <c r="G219" s="201"/>
      <c r="H219" s="228"/>
      <c r="I219" s="229"/>
    </row>
    <row r="220" spans="1:12" ht="50.1" customHeight="1" thickBot="1">
      <c r="A220" s="39"/>
      <c r="B220" s="192" t="s">
        <v>114</v>
      </c>
      <c r="C220" s="192"/>
      <c r="D220" s="192"/>
      <c r="E220" s="192"/>
      <c r="F220" s="192"/>
      <c r="G220" s="200"/>
      <c r="H220" s="228"/>
      <c r="I220" s="229"/>
    </row>
    <row r="221" spans="1:12" ht="50.1" customHeight="1" thickBot="1">
      <c r="A221" s="39"/>
      <c r="B221" s="192" t="s">
        <v>276</v>
      </c>
      <c r="C221" s="192"/>
      <c r="D221" s="192"/>
      <c r="E221" s="192"/>
      <c r="F221" s="192"/>
      <c r="G221" s="200"/>
      <c r="H221" s="228"/>
      <c r="I221" s="229"/>
    </row>
    <row r="222" spans="1:12" ht="30" customHeight="1">
      <c r="A222" s="39"/>
    </row>
    <row r="223" spans="1:12" ht="50.1" customHeight="1" thickBot="1">
      <c r="A223" s="40">
        <v>34</v>
      </c>
      <c r="B223" s="216" t="s">
        <v>274</v>
      </c>
      <c r="C223" s="216"/>
      <c r="D223" s="216"/>
      <c r="E223" s="216"/>
      <c r="F223" s="216"/>
      <c r="G223" s="216"/>
      <c r="H223" s="216"/>
    </row>
    <row r="224" spans="1:12" ht="50.1" customHeight="1">
      <c r="B224" s="202" t="s">
        <v>273</v>
      </c>
      <c r="C224" s="203"/>
      <c r="D224" s="204"/>
      <c r="E224" s="205"/>
      <c r="F224" s="205"/>
      <c r="G224" s="205"/>
      <c r="H224" s="205"/>
      <c r="I224" s="205"/>
      <c r="J224" s="205"/>
      <c r="K224" s="205"/>
      <c r="L224" s="206"/>
    </row>
    <row r="225" spans="1:12" ht="50.1" customHeight="1">
      <c r="B225" s="287"/>
      <c r="C225" s="288"/>
      <c r="D225" s="288"/>
      <c r="E225" s="288"/>
      <c r="F225" s="288"/>
      <c r="G225" s="288"/>
      <c r="H225" s="288"/>
      <c r="I225" s="288"/>
      <c r="J225" s="288"/>
      <c r="K225" s="288"/>
      <c r="L225" s="289"/>
    </row>
    <row r="226" spans="1:12" ht="50.1" customHeight="1">
      <c r="B226" s="207" t="s">
        <v>3</v>
      </c>
      <c r="C226" s="208"/>
      <c r="D226" s="290"/>
      <c r="E226" s="290"/>
      <c r="F226" s="290"/>
      <c r="G226" s="290"/>
      <c r="H226" s="290"/>
      <c r="I226" s="290"/>
      <c r="J226" s="290"/>
      <c r="K226" s="290"/>
      <c r="L226" s="291"/>
    </row>
    <row r="227" spans="1:12" ht="50.1" customHeight="1">
      <c r="B227" s="209" t="s">
        <v>4</v>
      </c>
      <c r="C227" s="210"/>
      <c r="D227" s="290"/>
      <c r="E227" s="290"/>
      <c r="F227" s="290"/>
      <c r="G227" s="290"/>
      <c r="H227" s="290"/>
      <c r="I227" s="290"/>
      <c r="J227" s="290"/>
      <c r="K227" s="290"/>
      <c r="L227" s="291"/>
    </row>
    <row r="228" spans="1:12" ht="50.1" customHeight="1">
      <c r="B228" s="209" t="s">
        <v>12</v>
      </c>
      <c r="C228" s="210"/>
      <c r="D228" s="290"/>
      <c r="E228" s="290"/>
      <c r="F228" s="290"/>
      <c r="G228" s="42" t="s">
        <v>6</v>
      </c>
      <c r="H228" s="290"/>
      <c r="I228" s="290"/>
      <c r="J228" s="290"/>
      <c r="K228" s="290"/>
      <c r="L228" s="291"/>
    </row>
    <row r="229" spans="1:12" ht="50.1" customHeight="1" thickBot="1">
      <c r="B229" s="211" t="s">
        <v>5</v>
      </c>
      <c r="C229" s="212"/>
      <c r="D229" s="292"/>
      <c r="E229" s="292"/>
      <c r="F229" s="292"/>
      <c r="G229" s="213"/>
      <c r="H229" s="214"/>
      <c r="I229" s="214"/>
      <c r="J229" s="214"/>
      <c r="K229" s="214"/>
      <c r="L229" s="215"/>
    </row>
    <row r="230" spans="1:12" ht="50.1" customHeight="1" thickBot="1"/>
    <row r="231" spans="1:12" ht="93.75" customHeight="1" thickBot="1">
      <c r="A231" s="40">
        <v>35</v>
      </c>
      <c r="B231" s="196" t="s">
        <v>272</v>
      </c>
      <c r="C231" s="227"/>
      <c r="D231" s="228"/>
      <c r="E231" s="229"/>
    </row>
    <row r="232" spans="1:12" ht="50.1" customHeight="1" thickBot="1">
      <c r="B232" s="193" t="s">
        <v>132</v>
      </c>
      <c r="C232" s="194"/>
      <c r="D232" s="228"/>
      <c r="E232" s="229"/>
    </row>
    <row r="233" spans="1:12" ht="50.1" customHeight="1" thickBot="1">
      <c r="B233" s="193" t="s">
        <v>271</v>
      </c>
      <c r="C233" s="194"/>
      <c r="D233" s="228"/>
      <c r="E233" s="229"/>
    </row>
    <row r="234" spans="1:12" ht="50.1" customHeight="1" thickBot="1"/>
    <row r="235" spans="1:12" ht="76.5" customHeight="1" thickBot="1">
      <c r="A235" s="40">
        <v>36</v>
      </c>
      <c r="B235" s="196" t="s">
        <v>270</v>
      </c>
      <c r="C235" s="196"/>
      <c r="D235" s="196"/>
      <c r="E235" s="196"/>
      <c r="F235" s="227"/>
      <c r="G235" s="228"/>
      <c r="H235" s="229"/>
    </row>
    <row r="237" spans="1:12" ht="50.1" customHeight="1" thickBot="1">
      <c r="A237" s="40">
        <v>37</v>
      </c>
      <c r="B237" s="191" t="s">
        <v>138</v>
      </c>
      <c r="C237" s="191"/>
      <c r="D237" s="191"/>
      <c r="E237" s="191"/>
      <c r="F237" s="191"/>
      <c r="G237" s="191"/>
      <c r="H237" s="191"/>
    </row>
    <row r="238" spans="1:12" ht="50.1" customHeight="1" thickBot="1">
      <c r="B238" s="39" t="s">
        <v>135</v>
      </c>
      <c r="D238" s="49"/>
    </row>
    <row r="239" spans="1:12" ht="50.1" customHeight="1" thickBot="1">
      <c r="B239" s="39" t="s">
        <v>136</v>
      </c>
      <c r="D239" s="49"/>
    </row>
    <row r="240" spans="1:12" ht="50.1" customHeight="1" thickBot="1"/>
    <row r="241" spans="1:11" ht="50.1" customHeight="1" thickBot="1">
      <c r="A241" s="40">
        <v>38</v>
      </c>
      <c r="B241" s="196" t="s">
        <v>166</v>
      </c>
      <c r="C241" s="196"/>
      <c r="D241" s="227"/>
      <c r="E241" s="228"/>
      <c r="F241" s="229"/>
    </row>
    <row r="243" spans="1:11" ht="50.1" customHeight="1" thickBot="1">
      <c r="A243" s="40">
        <v>39</v>
      </c>
      <c r="B243" s="191" t="s">
        <v>269</v>
      </c>
      <c r="C243" s="191"/>
      <c r="D243" s="191"/>
      <c r="E243" s="191"/>
      <c r="F243" s="191"/>
      <c r="G243" s="191"/>
    </row>
    <row r="244" spans="1:11" ht="50.1" customHeight="1" thickBot="1">
      <c r="B244" s="218" t="s">
        <v>108</v>
      </c>
      <c r="C244" s="219"/>
      <c r="D244" s="219"/>
      <c r="E244" s="219" t="s">
        <v>16</v>
      </c>
      <c r="F244" s="219"/>
      <c r="G244" s="219"/>
      <c r="H244" s="220"/>
    </row>
    <row r="245" spans="1:11" ht="50.1" customHeight="1">
      <c r="B245" s="221"/>
      <c r="C245" s="222"/>
      <c r="D245" s="222"/>
      <c r="E245" s="222"/>
      <c r="F245" s="222"/>
      <c r="G245" s="222"/>
      <c r="H245" s="241"/>
    </row>
    <row r="246" spans="1:11" ht="50.1" customHeight="1">
      <c r="B246" s="223"/>
      <c r="C246" s="224"/>
      <c r="D246" s="224"/>
      <c r="E246" s="224"/>
      <c r="F246" s="224"/>
      <c r="G246" s="224"/>
      <c r="H246" s="242"/>
    </row>
    <row r="247" spans="1:11" ht="50.1" customHeight="1">
      <c r="B247" s="223"/>
      <c r="C247" s="224"/>
      <c r="D247" s="224"/>
      <c r="E247" s="224"/>
      <c r="F247" s="224"/>
      <c r="G247" s="224"/>
      <c r="H247" s="242"/>
    </row>
    <row r="248" spans="1:11" ht="50.1" customHeight="1" thickBot="1">
      <c r="B248" s="225"/>
      <c r="C248" s="226"/>
      <c r="D248" s="226"/>
      <c r="E248" s="226"/>
      <c r="F248" s="226"/>
      <c r="G248" s="226"/>
      <c r="H248" s="286"/>
    </row>
    <row r="250" spans="1:11" ht="50.1" customHeight="1" thickBot="1">
      <c r="A250" s="40">
        <v>40</v>
      </c>
      <c r="B250" s="195" t="s">
        <v>268</v>
      </c>
      <c r="C250" s="195"/>
      <c r="D250" s="195"/>
      <c r="E250" s="195"/>
      <c r="F250" s="195"/>
      <c r="G250" s="195"/>
    </row>
    <row r="251" spans="1:11" ht="97.5" customHeight="1" thickBot="1">
      <c r="B251" s="149" t="s">
        <v>89</v>
      </c>
      <c r="C251" s="150" t="s">
        <v>82</v>
      </c>
      <c r="D251" s="150" t="s">
        <v>83</v>
      </c>
      <c r="E251" s="150" t="s">
        <v>84</v>
      </c>
      <c r="F251" s="150" t="s">
        <v>85</v>
      </c>
      <c r="G251" s="150" t="s">
        <v>87</v>
      </c>
      <c r="H251" s="150" t="s">
        <v>86</v>
      </c>
      <c r="I251" s="150" t="s">
        <v>88</v>
      </c>
      <c r="J251" s="150" t="s">
        <v>203</v>
      </c>
      <c r="K251" s="151" t="s">
        <v>204</v>
      </c>
    </row>
    <row r="252" spans="1:11" ht="50.1" customHeight="1">
      <c r="B252" s="53"/>
      <c r="C252" s="54"/>
      <c r="D252" s="54"/>
      <c r="E252" s="54"/>
      <c r="F252" s="54"/>
      <c r="G252" s="54"/>
      <c r="H252" s="54"/>
      <c r="I252" s="54"/>
      <c r="J252" s="54"/>
      <c r="K252" s="55"/>
    </row>
    <row r="253" spans="1:11" ht="50.1" customHeight="1">
      <c r="B253" s="148"/>
      <c r="C253" s="44"/>
      <c r="D253" s="44"/>
      <c r="E253" s="44"/>
      <c r="F253" s="44"/>
      <c r="G253" s="44"/>
      <c r="H253" s="44"/>
      <c r="I253" s="44"/>
      <c r="J253" s="44"/>
      <c r="K253" s="45"/>
    </row>
    <row r="254" spans="1:11" ht="50.1" customHeight="1" thickBot="1">
      <c r="B254" s="56"/>
      <c r="C254" s="47"/>
      <c r="D254" s="47"/>
      <c r="E254" s="47"/>
      <c r="F254" s="47"/>
      <c r="G254" s="47"/>
      <c r="H254" s="47"/>
      <c r="I254" s="47"/>
      <c r="J254" s="47"/>
      <c r="K254" s="48"/>
    </row>
    <row r="255" spans="1:11" ht="50.1" customHeight="1" thickBot="1">
      <c r="B255" s="92"/>
    </row>
    <row r="256" spans="1:11" ht="60" customHeight="1" thickBot="1">
      <c r="A256" s="40">
        <v>41</v>
      </c>
      <c r="B256" s="191" t="s">
        <v>261</v>
      </c>
      <c r="C256" s="191"/>
      <c r="D256" s="201"/>
      <c r="E256" s="197"/>
      <c r="F256" s="198"/>
      <c r="G256" s="199"/>
      <c r="H256" s="35"/>
      <c r="I256" s="38"/>
    </row>
    <row r="257" spans="1:9" ht="50.1" customHeight="1" thickBot="1">
      <c r="B257" s="35"/>
      <c r="C257" s="35"/>
      <c r="D257" s="35"/>
      <c r="E257" s="38"/>
      <c r="F257" s="38"/>
      <c r="G257" s="38"/>
      <c r="H257" s="35"/>
      <c r="I257" s="38"/>
    </row>
    <row r="258" spans="1:9" ht="60" customHeight="1" thickBot="1">
      <c r="A258" s="40">
        <v>42</v>
      </c>
      <c r="B258" s="191" t="s">
        <v>262</v>
      </c>
      <c r="C258" s="191"/>
      <c r="D258" s="201"/>
      <c r="E258" s="197"/>
      <c r="F258" s="198"/>
      <c r="G258" s="199"/>
      <c r="H258" s="36"/>
      <c r="I258" s="38"/>
    </row>
    <row r="259" spans="1:9" ht="50.1" customHeight="1" thickBot="1">
      <c r="B259" s="35"/>
      <c r="C259" s="35"/>
      <c r="D259" s="35"/>
      <c r="E259" s="38"/>
      <c r="F259" s="38"/>
      <c r="G259" s="38"/>
      <c r="H259" s="35"/>
      <c r="I259" s="38"/>
    </row>
    <row r="260" spans="1:9" ht="60" customHeight="1" thickBot="1">
      <c r="A260" s="40">
        <v>43</v>
      </c>
      <c r="B260" s="191" t="s">
        <v>263</v>
      </c>
      <c r="C260" s="191"/>
      <c r="D260" s="201"/>
      <c r="E260" s="197"/>
      <c r="F260" s="198"/>
      <c r="G260" s="199"/>
      <c r="H260" s="35"/>
      <c r="I260" s="38"/>
    </row>
    <row r="261" spans="1:9" ht="50.1" customHeight="1" thickBot="1">
      <c r="B261" s="35"/>
      <c r="C261" s="35"/>
      <c r="D261" s="35"/>
      <c r="E261" s="38"/>
      <c r="F261" s="38"/>
      <c r="G261" s="38"/>
      <c r="H261" s="35"/>
      <c r="I261" s="38"/>
    </row>
    <row r="262" spans="1:9" ht="60" customHeight="1" thickBot="1">
      <c r="A262" s="40">
        <v>44</v>
      </c>
      <c r="B262" s="191" t="s">
        <v>264</v>
      </c>
      <c r="C262" s="191"/>
      <c r="D262" s="201"/>
      <c r="E262" s="197"/>
      <c r="F262" s="198"/>
      <c r="G262" s="199"/>
      <c r="H262" s="35"/>
      <c r="I262" s="38"/>
    </row>
    <row r="263" spans="1:9" ht="50.1" customHeight="1" thickBot="1">
      <c r="B263" s="35"/>
      <c r="C263" s="35"/>
      <c r="D263" s="35"/>
      <c r="E263" s="38"/>
      <c r="F263" s="38"/>
      <c r="G263" s="38"/>
      <c r="H263" s="35"/>
      <c r="I263" s="38"/>
    </row>
    <row r="264" spans="1:9" ht="60" customHeight="1" thickBot="1">
      <c r="A264" s="40">
        <v>45</v>
      </c>
      <c r="B264" s="191" t="s">
        <v>265</v>
      </c>
      <c r="C264" s="191"/>
      <c r="D264" s="201"/>
      <c r="E264" s="197"/>
      <c r="F264" s="198"/>
      <c r="G264" s="199"/>
      <c r="H264" s="36"/>
      <c r="I264" s="38"/>
    </row>
    <row r="265" spans="1:9" ht="50.1" customHeight="1">
      <c r="B265" s="35"/>
      <c r="C265" s="35"/>
      <c r="D265" s="35"/>
      <c r="E265" s="38"/>
      <c r="F265" s="38"/>
      <c r="G265" s="38"/>
      <c r="H265" s="35"/>
      <c r="I265" s="38"/>
    </row>
    <row r="266" spans="1:9" ht="50.1" customHeight="1" thickBot="1">
      <c r="A266" s="40">
        <v>46</v>
      </c>
      <c r="B266" s="191" t="s">
        <v>307</v>
      </c>
      <c r="C266" s="191"/>
      <c r="D266" s="191"/>
      <c r="E266" s="38"/>
      <c r="F266" s="38"/>
      <c r="G266" s="38"/>
      <c r="H266" s="36"/>
      <c r="I266" s="38"/>
    </row>
    <row r="267" spans="1:9" ht="50.25" customHeight="1" thickBot="1">
      <c r="B267" s="192" t="s">
        <v>266</v>
      </c>
      <c r="C267" s="192"/>
      <c r="D267" s="200"/>
      <c r="E267" s="197"/>
      <c r="F267" s="198"/>
      <c r="G267" s="199"/>
      <c r="H267" s="37"/>
      <c r="I267" s="38"/>
    </row>
    <row r="268" spans="1:9" ht="50.25" customHeight="1" thickBot="1">
      <c r="B268" s="192" t="s">
        <v>267</v>
      </c>
      <c r="C268" s="192"/>
      <c r="D268" s="200"/>
      <c r="E268" s="197"/>
      <c r="F268" s="198"/>
      <c r="G268" s="199"/>
      <c r="H268" s="35"/>
      <c r="I268" s="38"/>
    </row>
  </sheetData>
  <mergeCells count="225">
    <mergeCell ref="J15:J16"/>
    <mergeCell ref="K15:M15"/>
    <mergeCell ref="H204:I204"/>
    <mergeCell ref="B187:K189"/>
    <mergeCell ref="H83:I83"/>
    <mergeCell ref="G56:I56"/>
    <mergeCell ref="C55:I55"/>
    <mergeCell ref="E77:F77"/>
    <mergeCell ref="B73:D73"/>
    <mergeCell ref="B70:D70"/>
    <mergeCell ref="B69:D69"/>
    <mergeCell ref="B68:D68"/>
    <mergeCell ref="B67:D67"/>
    <mergeCell ref="B141:B142"/>
    <mergeCell ref="C139:D139"/>
    <mergeCell ref="B184:D184"/>
    <mergeCell ref="E126:H126"/>
    <mergeCell ref="E128:F128"/>
    <mergeCell ref="C144:D144"/>
    <mergeCell ref="A79:L79"/>
    <mergeCell ref="G114:H114"/>
    <mergeCell ref="G115:H115"/>
    <mergeCell ref="E117:G117"/>
    <mergeCell ref="B92:G92"/>
    <mergeCell ref="C142:D142"/>
    <mergeCell ref="C141:D141"/>
    <mergeCell ref="C140:D140"/>
    <mergeCell ref="B76:D76"/>
    <mergeCell ref="H209:I209"/>
    <mergeCell ref="B256:D256"/>
    <mergeCell ref="E247:H247"/>
    <mergeCell ref="E248:H248"/>
    <mergeCell ref="E241:F241"/>
    <mergeCell ref="D231:E231"/>
    <mergeCell ref="D232:E232"/>
    <mergeCell ref="D233:E233"/>
    <mergeCell ref="G235:H235"/>
    <mergeCell ref="B225:L225"/>
    <mergeCell ref="D226:L226"/>
    <mergeCell ref="D227:L227"/>
    <mergeCell ref="D228:F228"/>
    <mergeCell ref="H228:L228"/>
    <mergeCell ref="D229:F229"/>
    <mergeCell ref="E245:H245"/>
    <mergeCell ref="E246:H246"/>
    <mergeCell ref="H213:I213"/>
    <mergeCell ref="H214:I214"/>
    <mergeCell ref="B214:F214"/>
    <mergeCell ref="F15:F16"/>
    <mergeCell ref="G15:G16"/>
    <mergeCell ref="H15:H16"/>
    <mergeCell ref="I15:I16"/>
    <mergeCell ref="B14:E14"/>
    <mergeCell ref="B11:E11"/>
    <mergeCell ref="H217:I217"/>
    <mergeCell ref="E173:E174"/>
    <mergeCell ref="A191:L191"/>
    <mergeCell ref="H210:I210"/>
    <mergeCell ref="E123:H123"/>
    <mergeCell ref="E124:H124"/>
    <mergeCell ref="E125:H125"/>
    <mergeCell ref="D131:F131"/>
    <mergeCell ref="D132:F132"/>
    <mergeCell ref="E169:F169"/>
    <mergeCell ref="C173:C174"/>
    <mergeCell ref="D173:D174"/>
    <mergeCell ref="H199:I199"/>
    <mergeCell ref="H203:I203"/>
    <mergeCell ref="H195:I195"/>
    <mergeCell ref="B137:B138"/>
    <mergeCell ref="B139:B140"/>
    <mergeCell ref="B143:B144"/>
    <mergeCell ref="B101:G101"/>
    <mergeCell ref="B98:G98"/>
    <mergeCell ref="B97:G97"/>
    <mergeCell ref="B95:G95"/>
    <mergeCell ref="B8:E8"/>
    <mergeCell ref="B5:E5"/>
    <mergeCell ref="B75:D75"/>
    <mergeCell ref="B74:D74"/>
    <mergeCell ref="C54:I54"/>
    <mergeCell ref="E74:F74"/>
    <mergeCell ref="E75:F75"/>
    <mergeCell ref="C31:C32"/>
    <mergeCell ref="D31:D32"/>
    <mergeCell ref="E31:E32"/>
    <mergeCell ref="F31:F32"/>
    <mergeCell ref="B6:K6"/>
    <mergeCell ref="B9:K9"/>
    <mergeCell ref="B64:C64"/>
    <mergeCell ref="B58:E58"/>
    <mergeCell ref="B12:K12"/>
    <mergeCell ref="B15:B16"/>
    <mergeCell ref="C15:C16"/>
    <mergeCell ref="D15:D16"/>
    <mergeCell ref="E15:E16"/>
    <mergeCell ref="B148:D148"/>
    <mergeCell ref="E76:F76"/>
    <mergeCell ref="B132:C132"/>
    <mergeCell ref="B131:C131"/>
    <mergeCell ref="B77:D77"/>
    <mergeCell ref="B130:D130"/>
    <mergeCell ref="B128:D128"/>
    <mergeCell ref="B126:D126"/>
    <mergeCell ref="B125:D125"/>
    <mergeCell ref="B124:D124"/>
    <mergeCell ref="B123:D123"/>
    <mergeCell ref="E122:H122"/>
    <mergeCell ref="B122:D122"/>
    <mergeCell ref="B91:G91"/>
    <mergeCell ref="B89:G89"/>
    <mergeCell ref="B87:G87"/>
    <mergeCell ref="B85:G85"/>
    <mergeCell ref="B83:G83"/>
    <mergeCell ref="B81:G81"/>
    <mergeCell ref="B109:G109"/>
    <mergeCell ref="B108:G108"/>
    <mergeCell ref="B107:G107"/>
    <mergeCell ref="B105:G105"/>
    <mergeCell ref="B102:G102"/>
    <mergeCell ref="B135:F135"/>
    <mergeCell ref="C136:D136"/>
    <mergeCell ref="C145:D145"/>
    <mergeCell ref="C138:D138"/>
    <mergeCell ref="C137:D137"/>
    <mergeCell ref="C143:D143"/>
    <mergeCell ref="B169:D169"/>
    <mergeCell ref="B167:D167"/>
    <mergeCell ref="B166:D166"/>
    <mergeCell ref="B165:D165"/>
    <mergeCell ref="B164:D164"/>
    <mergeCell ref="B162:D162"/>
    <mergeCell ref="B161:D161"/>
    <mergeCell ref="B159:D159"/>
    <mergeCell ref="B158:D158"/>
    <mergeCell ref="B157:D157"/>
    <mergeCell ref="B156:D156"/>
    <mergeCell ref="B155:D155"/>
    <mergeCell ref="B154:D154"/>
    <mergeCell ref="B152:D152"/>
    <mergeCell ref="B151:D151"/>
    <mergeCell ref="B150:D150"/>
    <mergeCell ref="B149:D149"/>
    <mergeCell ref="B147:D147"/>
    <mergeCell ref="A3:M3"/>
    <mergeCell ref="A1:M1"/>
    <mergeCell ref="B121:G121"/>
    <mergeCell ref="B25:F25"/>
    <mergeCell ref="G31:H32"/>
    <mergeCell ref="G33:H33"/>
    <mergeCell ref="G34:H34"/>
    <mergeCell ref="G35:H35"/>
    <mergeCell ref="G36:H36"/>
    <mergeCell ref="F61:G61"/>
    <mergeCell ref="F60:G60"/>
    <mergeCell ref="F59:G59"/>
    <mergeCell ref="B62:C62"/>
    <mergeCell ref="B61:C61"/>
    <mergeCell ref="B60:C60"/>
    <mergeCell ref="B59:C59"/>
    <mergeCell ref="B113:F113"/>
    <mergeCell ref="B119:D119"/>
    <mergeCell ref="B117:D117"/>
    <mergeCell ref="B115:F115"/>
    <mergeCell ref="B114:F114"/>
    <mergeCell ref="B111:G111"/>
    <mergeCell ref="B30:D30"/>
    <mergeCell ref="B23:D23"/>
    <mergeCell ref="B186:G186"/>
    <mergeCell ref="E256:G256"/>
    <mergeCell ref="E258:G258"/>
    <mergeCell ref="B250:G250"/>
    <mergeCell ref="B243:G243"/>
    <mergeCell ref="B244:D244"/>
    <mergeCell ref="E244:H244"/>
    <mergeCell ref="B245:D245"/>
    <mergeCell ref="B246:D246"/>
    <mergeCell ref="B247:D247"/>
    <mergeCell ref="B248:D248"/>
    <mergeCell ref="B241:D241"/>
    <mergeCell ref="B237:H237"/>
    <mergeCell ref="B235:F235"/>
    <mergeCell ref="B233:C233"/>
    <mergeCell ref="B232:C232"/>
    <mergeCell ref="B231:C231"/>
    <mergeCell ref="B221:G221"/>
    <mergeCell ref="H220:I220"/>
    <mergeCell ref="H221:I221"/>
    <mergeCell ref="H219:I219"/>
    <mergeCell ref="B217:G217"/>
    <mergeCell ref="B193:F193"/>
    <mergeCell ref="B195:G195"/>
    <mergeCell ref="B179:D179"/>
    <mergeCell ref="B171:D171"/>
    <mergeCell ref="E268:G268"/>
    <mergeCell ref="B268:D268"/>
    <mergeCell ref="B267:D267"/>
    <mergeCell ref="B266:D266"/>
    <mergeCell ref="B264:D264"/>
    <mergeCell ref="B262:D262"/>
    <mergeCell ref="B260:D260"/>
    <mergeCell ref="B258:D258"/>
    <mergeCell ref="E260:G260"/>
    <mergeCell ref="E262:G262"/>
    <mergeCell ref="E264:G264"/>
    <mergeCell ref="E267:G267"/>
    <mergeCell ref="B224:C224"/>
    <mergeCell ref="D224:L224"/>
    <mergeCell ref="B226:C226"/>
    <mergeCell ref="B227:C227"/>
    <mergeCell ref="B228:C228"/>
    <mergeCell ref="B229:C229"/>
    <mergeCell ref="G229:L229"/>
    <mergeCell ref="B223:H223"/>
    <mergeCell ref="B219:G219"/>
    <mergeCell ref="B220:G220"/>
    <mergeCell ref="B197:G197"/>
    <mergeCell ref="B199:G199"/>
    <mergeCell ref="B201:G201"/>
    <mergeCell ref="B203:G203"/>
    <mergeCell ref="B204:F204"/>
    <mergeCell ref="B207:G207"/>
    <mergeCell ref="B209:G209"/>
    <mergeCell ref="B210:F210"/>
    <mergeCell ref="B213:G213"/>
  </mergeCells>
  <dataValidations count="14">
    <dataValidation type="list" allowBlank="1" showInputMessage="1" showErrorMessage="1" sqref="H101 J101:K101">
      <formula1>"List of MFP Product"</formula1>
    </dataValidation>
    <dataValidation type="list" allowBlank="1" showInputMessage="1" showErrorMessage="1" sqref="D181:D183">
      <formula1>$D$65403:$D$65417</formula1>
    </dataValidation>
    <dataValidation type="list" allowBlank="1" showInputMessage="1" showErrorMessage="1" sqref="L181:L183">
      <formula1>"BT to be done,Current,Matured,To be closed,≤ 3 emi's pdg, Foreclosed,Moratorium"</formula1>
    </dataValidation>
    <dataValidation type="list" allowBlank="1" showInputMessage="1" showErrorMessage="1" sqref="G235:H235">
      <formula1>"New Project, Upgradation of Existing Business"</formula1>
    </dataValidation>
    <dataValidation type="list" allowBlank="1" showInputMessage="1" showErrorMessage="1" sqref="K18:K21">
      <formula1>"Cooperative Owned, Rented, Leased"</formula1>
    </dataValidation>
    <dataValidation type="list" allowBlank="1" showInputMessage="1" showErrorMessage="1" sqref="E23">
      <formula1>"Class A, Class B, Class C, Class D"</formula1>
    </dataValidation>
    <dataValidation type="list" allowBlank="1" showInputMessage="1" showErrorMessage="1" sqref="H87 H199">
      <formula1>"Agriculture Produce, Food Product, Others, MFP (Minor Forest Produce)"</formula1>
    </dataValidation>
    <dataValidation type="list" allowBlank="1" showInputMessage="1" showErrorMessage="1" sqref="H95 H89 H197 H85 H193 H207 H201 H81">
      <formula1>"Yes, No"</formula1>
    </dataValidation>
    <dataValidation type="list" allowBlank="1" showInputMessage="1" showErrorMessage="1" sqref="J91:K91 J97:K97 H97">
      <formula1>"List of Product"</formula1>
    </dataValidation>
    <dataValidation type="list" allowBlank="1" showInputMessage="1" showErrorMessage="1" sqref="G119:J119">
      <formula1>"FSSAI, HACCP,BIS,AGMARK,ISO,HALAL,OTHERS"</formula1>
    </dataValidation>
    <dataValidation type="list" allowBlank="1" showInputMessage="1" showErrorMessage="1" sqref="G27:G28">
      <formula1>"Male, Female, Transgender"</formula1>
    </dataValidation>
    <dataValidation type="list" allowBlank="1" showInputMessage="1" showErrorMessage="1" sqref="H27:H28">
      <formula1>"General, SC, ST, OBC"</formula1>
    </dataValidation>
    <dataValidation type="list" allowBlank="1" showInputMessage="1" showErrorMessage="1" sqref="H83:I83 H195:I195">
      <formula1>"Food Products, Farm Produce, Farm Input, Others"</formula1>
    </dataValidation>
    <dataValidation type="list" allowBlank="1" showInputMessage="1" showErrorMessage="1" sqref="K17 D231:E231">
      <formula1>"Owned, Rented, Leased"</formula1>
    </dataValidation>
  </dataValidations>
  <pageMargins left="0.7" right="0.54" top="0.28999999999999998" bottom="0.31" header="0.3" footer="0.3"/>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59" r:id="rId4" name="Check Box 51">
              <controlPr defaultSize="0" autoFill="0" autoLine="0" autoPict="0">
                <anchor moveWithCells="1">
                  <from>
                    <xdr:col>2</xdr:col>
                    <xdr:colOff>714375</xdr:colOff>
                    <xdr:row>16</xdr:row>
                    <xdr:rowOff>9525</xdr:rowOff>
                  </from>
                  <to>
                    <xdr:col>3</xdr:col>
                    <xdr:colOff>600075</xdr:colOff>
                    <xdr:row>16</xdr:row>
                    <xdr:rowOff>209550</xdr:rowOff>
                  </to>
                </anchor>
              </controlPr>
            </control>
          </mc:Choice>
        </mc:AlternateContent>
        <mc:AlternateContent xmlns:mc="http://schemas.openxmlformats.org/markup-compatibility/2006">
          <mc:Choice Requires="x14">
            <control shapeId="17460" r:id="rId5" name="Check Box 52">
              <controlPr defaultSize="0" autoFill="0" autoLine="0" autoPict="0">
                <anchor moveWithCells="1">
                  <from>
                    <xdr:col>2</xdr:col>
                    <xdr:colOff>742950</xdr:colOff>
                    <xdr:row>19</xdr:row>
                    <xdr:rowOff>295275</xdr:rowOff>
                  </from>
                  <to>
                    <xdr:col>3</xdr:col>
                    <xdr:colOff>619125</xdr:colOff>
                    <xdr:row>19</xdr:row>
                    <xdr:rowOff>504825</xdr:rowOff>
                  </to>
                </anchor>
              </controlPr>
            </control>
          </mc:Choice>
        </mc:AlternateContent>
        <mc:AlternateContent xmlns:mc="http://schemas.openxmlformats.org/markup-compatibility/2006">
          <mc:Choice Requires="x14">
            <control shapeId="17461" r:id="rId6" name="Check Box 53">
              <controlPr defaultSize="0" autoFill="0" autoLine="0" autoPict="0">
                <anchor moveWithCells="1">
                  <from>
                    <xdr:col>2</xdr:col>
                    <xdr:colOff>723900</xdr:colOff>
                    <xdr:row>17</xdr:row>
                    <xdr:rowOff>171450</xdr:rowOff>
                  </from>
                  <to>
                    <xdr:col>3</xdr:col>
                    <xdr:colOff>600075</xdr:colOff>
                    <xdr:row>17</xdr:row>
                    <xdr:rowOff>361950</xdr:rowOff>
                  </to>
                </anchor>
              </controlPr>
            </control>
          </mc:Choice>
        </mc:AlternateContent>
        <mc:AlternateContent xmlns:mc="http://schemas.openxmlformats.org/markup-compatibility/2006">
          <mc:Choice Requires="x14">
            <control shapeId="17462" r:id="rId7" name="Check Box 54">
              <controlPr defaultSize="0" autoFill="0" autoLine="0" autoPict="0">
                <anchor moveWithCells="1">
                  <from>
                    <xdr:col>2</xdr:col>
                    <xdr:colOff>733425</xdr:colOff>
                    <xdr:row>18</xdr:row>
                    <xdr:rowOff>180975</xdr:rowOff>
                  </from>
                  <to>
                    <xdr:col>3</xdr:col>
                    <xdr:colOff>619125</xdr:colOff>
                    <xdr:row>18</xdr:row>
                    <xdr:rowOff>381000</xdr:rowOff>
                  </to>
                </anchor>
              </controlPr>
            </control>
          </mc:Choice>
        </mc:AlternateContent>
        <mc:AlternateContent xmlns:mc="http://schemas.openxmlformats.org/markup-compatibility/2006">
          <mc:Choice Requires="x14">
            <control shapeId="17463" r:id="rId8" name="Check Box 55">
              <controlPr defaultSize="0" autoFill="0" autoLine="0" autoPict="0">
                <anchor moveWithCells="1">
                  <from>
                    <xdr:col>2</xdr:col>
                    <xdr:colOff>723900</xdr:colOff>
                    <xdr:row>20</xdr:row>
                    <xdr:rowOff>190500</xdr:rowOff>
                  </from>
                  <to>
                    <xdr:col>3</xdr:col>
                    <xdr:colOff>609600</xdr:colOff>
                    <xdr:row>20</xdr:row>
                    <xdr:rowOff>400050</xdr:rowOff>
                  </to>
                </anchor>
              </controlPr>
            </control>
          </mc:Choice>
        </mc:AlternateContent>
        <mc:AlternateContent xmlns:mc="http://schemas.openxmlformats.org/markup-compatibility/2006">
          <mc:Choice Requires="x14">
            <control shapeId="17471" r:id="rId9" name="Check Box 63">
              <controlPr defaultSize="0" autoFill="0" autoLine="0" autoPict="0">
                <anchor moveWithCells="1">
                  <from>
                    <xdr:col>1</xdr:col>
                    <xdr:colOff>0</xdr:colOff>
                    <xdr:row>87</xdr:row>
                    <xdr:rowOff>19050</xdr:rowOff>
                  </from>
                  <to>
                    <xdr:col>3</xdr:col>
                    <xdr:colOff>28575</xdr:colOff>
                    <xdr:row>87</xdr:row>
                    <xdr:rowOff>219075</xdr:rowOff>
                  </to>
                </anchor>
              </controlPr>
            </control>
          </mc:Choice>
        </mc:AlternateContent>
        <mc:AlternateContent xmlns:mc="http://schemas.openxmlformats.org/markup-compatibility/2006">
          <mc:Choice Requires="x14">
            <control shapeId="17472" r:id="rId10" name="Check Box 64">
              <controlPr defaultSize="0" autoFill="0" autoLine="0" autoPict="0">
                <anchor moveWithCells="1">
                  <from>
                    <xdr:col>1</xdr:col>
                    <xdr:colOff>47625</xdr:colOff>
                    <xdr:row>93</xdr:row>
                    <xdr:rowOff>57150</xdr:rowOff>
                  </from>
                  <to>
                    <xdr:col>2</xdr:col>
                    <xdr:colOff>161925</xdr:colOff>
                    <xdr:row>93</xdr:row>
                    <xdr:rowOff>238125</xdr:rowOff>
                  </to>
                </anchor>
              </controlPr>
            </control>
          </mc:Choice>
        </mc:AlternateContent>
        <mc:AlternateContent xmlns:mc="http://schemas.openxmlformats.org/markup-compatibility/2006">
          <mc:Choice Requires="x14">
            <control shapeId="17473" r:id="rId11" name="Check Box 65">
              <controlPr defaultSize="0" autoFill="0" autoLine="0" autoPict="0">
                <anchor moveWithCells="1">
                  <from>
                    <xdr:col>1</xdr:col>
                    <xdr:colOff>38100</xdr:colOff>
                    <xdr:row>99</xdr:row>
                    <xdr:rowOff>38100</xdr:rowOff>
                  </from>
                  <to>
                    <xdr:col>4</xdr:col>
                    <xdr:colOff>733425</xdr:colOff>
                    <xdr:row>99</xdr:row>
                    <xdr:rowOff>219075</xdr:rowOff>
                  </to>
                </anchor>
              </controlPr>
            </control>
          </mc:Choice>
        </mc:AlternateContent>
        <mc:AlternateContent xmlns:mc="http://schemas.openxmlformats.org/markup-compatibility/2006">
          <mc:Choice Requires="x14">
            <control shapeId="17474" r:id="rId12" name="Check Box 66">
              <controlPr defaultSize="0" autoFill="0" autoLine="0" autoPict="0">
                <anchor moveWithCells="1">
                  <from>
                    <xdr:col>1</xdr:col>
                    <xdr:colOff>9525</xdr:colOff>
                    <xdr:row>102</xdr:row>
                    <xdr:rowOff>171450</xdr:rowOff>
                  </from>
                  <to>
                    <xdr:col>2</xdr:col>
                    <xdr:colOff>352425</xdr:colOff>
                    <xdr:row>103</xdr:row>
                    <xdr:rowOff>76200</xdr:rowOff>
                  </to>
                </anchor>
              </controlPr>
            </control>
          </mc:Choice>
        </mc:AlternateContent>
        <mc:AlternateContent xmlns:mc="http://schemas.openxmlformats.org/markup-compatibility/2006">
          <mc:Choice Requires="x14">
            <control shapeId="17476" r:id="rId13" name="Check Box 68">
              <controlPr defaultSize="0" autoFill="0" autoLine="0" autoPict="0">
                <anchor moveWithCells="1">
                  <from>
                    <xdr:col>1</xdr:col>
                    <xdr:colOff>0</xdr:colOff>
                    <xdr:row>199</xdr:row>
                    <xdr:rowOff>9525</xdr:rowOff>
                  </from>
                  <to>
                    <xdr:col>2</xdr:col>
                    <xdr:colOff>676275</xdr:colOff>
                    <xdr:row>199</xdr:row>
                    <xdr:rowOff>209550</xdr:rowOff>
                  </to>
                </anchor>
              </controlPr>
            </control>
          </mc:Choice>
        </mc:AlternateContent>
        <mc:AlternateContent xmlns:mc="http://schemas.openxmlformats.org/markup-compatibility/2006">
          <mc:Choice Requires="x14">
            <control shapeId="17477" r:id="rId14" name="Check Box 69">
              <controlPr defaultSize="0" autoFill="0" autoLine="0" autoPict="0">
                <anchor moveWithCells="1">
                  <from>
                    <xdr:col>1</xdr:col>
                    <xdr:colOff>9525</xdr:colOff>
                    <xdr:row>205</xdr:row>
                    <xdr:rowOff>47625</xdr:rowOff>
                  </from>
                  <to>
                    <xdr:col>2</xdr:col>
                    <xdr:colOff>114300</xdr:colOff>
                    <xdr:row>205</xdr:row>
                    <xdr:rowOff>219075</xdr:rowOff>
                  </to>
                </anchor>
              </controlPr>
            </control>
          </mc:Choice>
        </mc:AlternateContent>
        <mc:AlternateContent xmlns:mc="http://schemas.openxmlformats.org/markup-compatibility/2006">
          <mc:Choice Requires="x14">
            <control shapeId="17478" r:id="rId15" name="Check Box 70">
              <controlPr defaultSize="0" autoFill="0" autoLine="0" autoPict="0">
                <anchor moveWithCells="1">
                  <from>
                    <xdr:col>1</xdr:col>
                    <xdr:colOff>0</xdr:colOff>
                    <xdr:row>211</xdr:row>
                    <xdr:rowOff>47625</xdr:rowOff>
                  </from>
                  <to>
                    <xdr:col>4</xdr:col>
                    <xdr:colOff>695325</xdr:colOff>
                    <xdr:row>211</xdr:row>
                    <xdr:rowOff>238125</xdr:rowOff>
                  </to>
                </anchor>
              </controlPr>
            </control>
          </mc:Choice>
        </mc:AlternateContent>
        <mc:AlternateContent xmlns:mc="http://schemas.openxmlformats.org/markup-compatibility/2006">
          <mc:Choice Requires="x14">
            <control shapeId="17479" r:id="rId16" name="Check Box 71">
              <controlPr defaultSize="0" autoFill="0" autoLine="0" autoPict="0">
                <anchor moveWithCells="1">
                  <from>
                    <xdr:col>0</xdr:col>
                    <xdr:colOff>714375</xdr:colOff>
                    <xdr:row>214</xdr:row>
                    <xdr:rowOff>114300</xdr:rowOff>
                  </from>
                  <to>
                    <xdr:col>2</xdr:col>
                    <xdr:colOff>352425</xdr:colOff>
                    <xdr:row>215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4"/>
  <sheetViews>
    <sheetView zoomScale="70" zoomScaleNormal="70" workbookViewId="0">
      <selection activeCell="G7" sqref="G7"/>
    </sheetView>
  </sheetViews>
  <sheetFormatPr defaultColWidth="8.85546875" defaultRowHeight="15.75"/>
  <cols>
    <col min="1" max="1" width="53.140625" style="164" customWidth="1"/>
    <col min="2" max="4" width="13.42578125" style="164" customWidth="1"/>
    <col min="5" max="16384" width="8.85546875" style="164"/>
  </cols>
  <sheetData>
    <row r="1" spans="1:4" ht="30.75" thickBot="1">
      <c r="A1" s="314" t="s">
        <v>105</v>
      </c>
      <c r="B1" s="315"/>
      <c r="C1" s="315"/>
      <c r="D1" s="316"/>
    </row>
    <row r="2" spans="1:4" ht="23.25" thickBot="1">
      <c r="A2" s="317" t="s">
        <v>240</v>
      </c>
      <c r="B2" s="318"/>
      <c r="C2" s="318"/>
      <c r="D2" s="319"/>
    </row>
    <row r="3" spans="1:4" ht="63">
      <c r="A3" s="188" t="s">
        <v>0</v>
      </c>
      <c r="B3" s="160" t="s">
        <v>205</v>
      </c>
      <c r="C3" s="160" t="s">
        <v>206</v>
      </c>
      <c r="D3" s="161" t="s">
        <v>207</v>
      </c>
    </row>
    <row r="4" spans="1:4">
      <c r="A4" s="165" t="s">
        <v>233</v>
      </c>
      <c r="B4" s="166"/>
      <c r="C4" s="166"/>
      <c r="D4" s="167"/>
    </row>
    <row r="5" spans="1:4" ht="31.5">
      <c r="A5" s="165" t="s">
        <v>117</v>
      </c>
      <c r="B5" s="166"/>
      <c r="C5" s="166"/>
      <c r="D5" s="167"/>
    </row>
    <row r="6" spans="1:4">
      <c r="A6" s="168" t="s">
        <v>17</v>
      </c>
      <c r="B6" s="169"/>
      <c r="C6" s="169"/>
      <c r="D6" s="170"/>
    </row>
    <row r="7" spans="1:4">
      <c r="A7" s="320" t="s">
        <v>139</v>
      </c>
      <c r="B7" s="321"/>
      <c r="C7" s="321"/>
      <c r="D7" s="322"/>
    </row>
    <row r="8" spans="1:4" ht="31.5">
      <c r="A8" s="165" t="s">
        <v>118</v>
      </c>
      <c r="B8" s="171"/>
      <c r="C8" s="171"/>
      <c r="D8" s="172"/>
    </row>
    <row r="9" spans="1:4">
      <c r="A9" s="165" t="s">
        <v>104</v>
      </c>
      <c r="B9" s="171"/>
      <c r="C9" s="171"/>
      <c r="D9" s="172"/>
    </row>
    <row r="10" spans="1:4">
      <c r="A10" s="165" t="s">
        <v>18</v>
      </c>
      <c r="B10" s="171"/>
      <c r="C10" s="171"/>
      <c r="D10" s="172"/>
    </row>
    <row r="11" spans="1:4" ht="31.5">
      <c r="A11" s="168" t="s">
        <v>80</v>
      </c>
      <c r="B11" s="169"/>
      <c r="C11" s="169"/>
      <c r="D11" s="170"/>
    </row>
    <row r="12" spans="1:4">
      <c r="A12" s="165" t="s">
        <v>2</v>
      </c>
      <c r="B12" s="171"/>
      <c r="C12" s="171"/>
      <c r="D12" s="172"/>
    </row>
    <row r="13" spans="1:4">
      <c r="A13" s="168" t="s">
        <v>19</v>
      </c>
      <c r="B13" s="169"/>
      <c r="C13" s="169"/>
      <c r="D13" s="170"/>
    </row>
    <row r="14" spans="1:4">
      <c r="A14" s="165" t="s">
        <v>20</v>
      </c>
      <c r="B14" s="171"/>
      <c r="C14" s="171"/>
      <c r="D14" s="172"/>
    </row>
    <row r="15" spans="1:4" ht="31.5">
      <c r="A15" s="165" t="s">
        <v>21</v>
      </c>
      <c r="B15" s="171"/>
      <c r="C15" s="171"/>
      <c r="D15" s="172"/>
    </row>
    <row r="16" spans="1:4">
      <c r="A16" s="165" t="s">
        <v>113</v>
      </c>
      <c r="B16" s="171"/>
      <c r="C16" s="171"/>
      <c r="D16" s="172"/>
    </row>
    <row r="17" spans="1:6">
      <c r="A17" s="168" t="s">
        <v>8</v>
      </c>
      <c r="B17" s="169"/>
      <c r="C17" s="169"/>
      <c r="D17" s="170"/>
    </row>
    <row r="18" spans="1:6">
      <c r="A18" s="165" t="s">
        <v>111</v>
      </c>
      <c r="B18" s="171"/>
      <c r="C18" s="171"/>
      <c r="D18" s="172"/>
    </row>
    <row r="19" spans="1:6">
      <c r="A19" s="168" t="s">
        <v>110</v>
      </c>
      <c r="B19" s="169"/>
      <c r="C19" s="169"/>
      <c r="D19" s="170"/>
    </row>
    <row r="20" spans="1:6">
      <c r="A20" s="168" t="s">
        <v>22</v>
      </c>
      <c r="B20" s="169"/>
      <c r="C20" s="169"/>
      <c r="D20" s="170"/>
    </row>
    <row r="21" spans="1:6">
      <c r="A21" s="165" t="s">
        <v>23</v>
      </c>
      <c r="B21" s="171"/>
      <c r="C21" s="171"/>
      <c r="D21" s="172"/>
    </row>
    <row r="22" spans="1:6">
      <c r="A22" s="168" t="s">
        <v>24</v>
      </c>
      <c r="B22" s="169"/>
      <c r="C22" s="169"/>
      <c r="D22" s="170"/>
    </row>
    <row r="23" spans="1:6" ht="16.5" thickBot="1">
      <c r="A23" s="323"/>
      <c r="B23" s="324"/>
      <c r="C23" s="324"/>
      <c r="D23" s="325"/>
    </row>
    <row r="24" spans="1:6" ht="23.25" thickBot="1">
      <c r="A24" s="317" t="s">
        <v>234</v>
      </c>
      <c r="B24" s="318"/>
      <c r="C24" s="318"/>
      <c r="D24" s="319"/>
      <c r="E24" s="173"/>
      <c r="F24" s="173"/>
    </row>
    <row r="25" spans="1:6" ht="63">
      <c r="A25" s="189" t="s">
        <v>235</v>
      </c>
      <c r="B25" s="158" t="s">
        <v>208</v>
      </c>
      <c r="C25" s="158" t="s">
        <v>209</v>
      </c>
      <c r="D25" s="159" t="s">
        <v>210</v>
      </c>
    </row>
    <row r="26" spans="1:6">
      <c r="A26" s="174" t="s">
        <v>236</v>
      </c>
      <c r="B26" s="175"/>
      <c r="C26" s="175"/>
      <c r="D26" s="176"/>
    </row>
    <row r="27" spans="1:6" ht="31.5">
      <c r="A27" s="177" t="s">
        <v>237</v>
      </c>
      <c r="B27" s="178"/>
      <c r="C27" s="178"/>
      <c r="D27" s="179"/>
    </row>
    <row r="28" spans="1:6">
      <c r="A28" s="177" t="s">
        <v>238</v>
      </c>
      <c r="B28" s="178"/>
      <c r="C28" s="178"/>
      <c r="D28" s="179"/>
    </row>
    <row r="29" spans="1:6">
      <c r="A29" s="165" t="s">
        <v>7</v>
      </c>
      <c r="B29" s="178"/>
      <c r="C29" s="178"/>
      <c r="D29" s="179"/>
    </row>
    <row r="30" spans="1:6">
      <c r="A30" s="165" t="s">
        <v>9</v>
      </c>
      <c r="B30" s="178"/>
      <c r="C30" s="178"/>
      <c r="D30" s="179"/>
    </row>
    <row r="31" spans="1:6">
      <c r="A31" s="165" t="s">
        <v>10</v>
      </c>
      <c r="B31" s="178"/>
      <c r="C31" s="178"/>
      <c r="D31" s="179"/>
    </row>
    <row r="32" spans="1:6">
      <c r="A32" s="165" t="s">
        <v>121</v>
      </c>
      <c r="B32" s="178"/>
      <c r="C32" s="178"/>
      <c r="D32" s="179"/>
    </row>
    <row r="33" spans="1:4">
      <c r="A33" s="168" t="s">
        <v>25</v>
      </c>
      <c r="B33" s="180"/>
      <c r="C33" s="180"/>
      <c r="D33" s="181"/>
    </row>
    <row r="34" spans="1:4">
      <c r="A34" s="168" t="s">
        <v>26</v>
      </c>
      <c r="B34" s="180"/>
      <c r="C34" s="180"/>
      <c r="D34" s="181"/>
    </row>
    <row r="35" spans="1:4" ht="16.5" thickBot="1">
      <c r="A35" s="326"/>
      <c r="B35" s="327"/>
      <c r="C35" s="327"/>
      <c r="D35" s="328"/>
    </row>
    <row r="36" spans="1:4" ht="23.25" thickBot="1">
      <c r="A36" s="317" t="s">
        <v>116</v>
      </c>
      <c r="B36" s="318"/>
      <c r="C36" s="318"/>
      <c r="D36" s="319"/>
    </row>
    <row r="37" spans="1:4" ht="63">
      <c r="A37" s="189" t="s">
        <v>239</v>
      </c>
      <c r="B37" s="158" t="s">
        <v>205</v>
      </c>
      <c r="C37" s="158" t="s">
        <v>206</v>
      </c>
      <c r="D37" s="159" t="s">
        <v>207</v>
      </c>
    </row>
    <row r="38" spans="1:4">
      <c r="A38" s="182" t="s">
        <v>119</v>
      </c>
      <c r="B38" s="183"/>
      <c r="C38" s="183"/>
      <c r="D38" s="184"/>
    </row>
    <row r="39" spans="1:4">
      <c r="A39" s="165" t="s">
        <v>28</v>
      </c>
      <c r="B39" s="171"/>
      <c r="C39" s="171"/>
      <c r="D39" s="172"/>
    </row>
    <row r="40" spans="1:4">
      <c r="A40" s="165" t="s">
        <v>30</v>
      </c>
      <c r="B40" s="171"/>
      <c r="C40" s="171"/>
      <c r="D40" s="172"/>
    </row>
    <row r="41" spans="1:4">
      <c r="A41" s="165" t="s">
        <v>120</v>
      </c>
      <c r="B41" s="171"/>
      <c r="C41" s="171"/>
      <c r="D41" s="172"/>
    </row>
    <row r="42" spans="1:4">
      <c r="A42" s="165" t="s">
        <v>29</v>
      </c>
      <c r="B42" s="171"/>
      <c r="C42" s="171"/>
      <c r="D42" s="172"/>
    </row>
    <row r="43" spans="1:4">
      <c r="A43" s="165" t="s">
        <v>115</v>
      </c>
      <c r="B43" s="171"/>
      <c r="C43" s="171"/>
      <c r="D43" s="172"/>
    </row>
    <row r="44" spans="1:4">
      <c r="A44" s="185" t="s">
        <v>32</v>
      </c>
      <c r="B44" s="186"/>
      <c r="C44" s="186"/>
      <c r="D44" s="187"/>
    </row>
  </sheetData>
  <mergeCells count="7">
    <mergeCell ref="A1:D1"/>
    <mergeCell ref="A2:D2"/>
    <mergeCell ref="A7:D7"/>
    <mergeCell ref="A23:D23"/>
    <mergeCell ref="A36:D36"/>
    <mergeCell ref="A35:D35"/>
    <mergeCell ref="A24:D24"/>
  </mergeCells>
  <pageMargins left="0.7" right="0.37" top="0.32" bottom="0.3"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46"/>
  <sheetViews>
    <sheetView showGridLines="0" zoomScale="86" zoomScaleNormal="86" workbookViewId="0">
      <selection activeCell="G1" sqref="G1"/>
    </sheetView>
  </sheetViews>
  <sheetFormatPr defaultColWidth="10.85546875" defaultRowHeight="15"/>
  <cols>
    <col min="1" max="1" width="56.85546875" style="5" bestFit="1" customWidth="1"/>
    <col min="2" max="2" width="17" style="5" customWidth="1"/>
    <col min="3" max="4" width="13.7109375" style="5" customWidth="1"/>
    <col min="5" max="5" width="16.85546875" style="5" customWidth="1"/>
    <col min="6" max="6" width="17.140625" style="5" customWidth="1"/>
    <col min="7" max="7" width="53.85546875" style="5" customWidth="1"/>
    <col min="8" max="16384" width="10.85546875" style="5"/>
  </cols>
  <sheetData>
    <row r="1" spans="1:8" ht="18.95" customHeight="1"/>
    <row r="2" spans="1:8" ht="18.95" customHeight="1" thickBot="1"/>
    <row r="3" spans="1:8" ht="43.5" customHeight="1" thickBot="1">
      <c r="A3" s="335" t="s">
        <v>81</v>
      </c>
      <c r="B3" s="336"/>
      <c r="C3" s="336"/>
      <c r="D3" s="336"/>
      <c r="E3" s="336"/>
      <c r="F3" s="336"/>
      <c r="G3" s="337"/>
    </row>
    <row r="4" spans="1:8" ht="35.1" customHeight="1">
      <c r="A4" s="23" t="s">
        <v>0</v>
      </c>
      <c r="B4" s="24" t="s">
        <v>33</v>
      </c>
      <c r="C4" s="24" t="s">
        <v>34</v>
      </c>
      <c r="D4" s="24" t="s">
        <v>35</v>
      </c>
      <c r="E4" s="24" t="s">
        <v>27</v>
      </c>
      <c r="F4" s="24" t="s">
        <v>27</v>
      </c>
      <c r="G4" s="25" t="s">
        <v>36</v>
      </c>
    </row>
    <row r="5" spans="1:8" ht="18.95" customHeight="1">
      <c r="A5" s="338" t="s">
        <v>37</v>
      </c>
      <c r="B5" s="339"/>
      <c r="C5" s="339"/>
      <c r="D5" s="339"/>
      <c r="E5" s="339"/>
      <c r="F5" s="340"/>
      <c r="G5" s="9"/>
    </row>
    <row r="6" spans="1:8" ht="18.95" customHeight="1">
      <c r="A6" s="17" t="s">
        <v>38</v>
      </c>
      <c r="B6" s="21" t="e">
        <f>('Financial Input Sheet'!B6/'Financial Input Sheet'!B4)</f>
        <v>#DIV/0!</v>
      </c>
      <c r="C6" s="21" t="e">
        <f>('Financial Input Sheet'!C6/'Financial Input Sheet'!C4)</f>
        <v>#DIV/0!</v>
      </c>
      <c r="D6" s="21" t="e">
        <f>('Financial Input Sheet'!D6/'Financial Input Sheet'!D4)</f>
        <v>#DIV/0!</v>
      </c>
      <c r="E6" s="21" t="e">
        <f>(B6-C6)/C6</f>
        <v>#DIV/0!</v>
      </c>
      <c r="F6" s="21" t="e">
        <f>(C6-D6)/D6</f>
        <v>#DIV/0!</v>
      </c>
      <c r="G6" s="9"/>
      <c r="H6" s="5" t="s">
        <v>91</v>
      </c>
    </row>
    <row r="7" spans="1:8" ht="18.95" customHeight="1">
      <c r="A7" s="17" t="s">
        <v>39</v>
      </c>
      <c r="B7" s="21" t="e">
        <f>('Financial Input Sheet'!B17/'Financial Input Sheet'!B4)</f>
        <v>#DIV/0!</v>
      </c>
      <c r="C7" s="21" t="e">
        <f>('Financial Input Sheet'!C17/'Financial Input Sheet'!C4)</f>
        <v>#DIV/0!</v>
      </c>
      <c r="D7" s="21" t="e">
        <f>('Financial Input Sheet'!D17/'Financial Input Sheet'!D4)</f>
        <v>#DIV/0!</v>
      </c>
      <c r="E7" s="21" t="e">
        <f t="shared" ref="E7:F19" si="0">(B7-C7)/C7</f>
        <v>#DIV/0!</v>
      </c>
      <c r="F7" s="21" t="e">
        <f t="shared" si="0"/>
        <v>#DIV/0!</v>
      </c>
      <c r="G7" s="9"/>
      <c r="H7" s="5" t="s">
        <v>92</v>
      </c>
    </row>
    <row r="8" spans="1:8" ht="18.95" customHeight="1">
      <c r="A8" s="17" t="s">
        <v>40</v>
      </c>
      <c r="B8" s="21" t="e">
        <f>'Financial Input Sheet'!B20/'Financial Input Sheet'!B4</f>
        <v>#DIV/0!</v>
      </c>
      <c r="C8" s="21" t="e">
        <f>'Financial Input Sheet'!C20/'Financial Input Sheet'!C4</f>
        <v>#DIV/0!</v>
      </c>
      <c r="D8" s="21" t="e">
        <f>'Financial Input Sheet'!D20/'Financial Input Sheet'!D4</f>
        <v>#DIV/0!</v>
      </c>
      <c r="E8" s="21" t="e">
        <f t="shared" si="0"/>
        <v>#DIV/0!</v>
      </c>
      <c r="F8" s="21" t="e">
        <f t="shared" si="0"/>
        <v>#DIV/0!</v>
      </c>
      <c r="G8" s="9"/>
      <c r="H8" s="5" t="s">
        <v>93</v>
      </c>
    </row>
    <row r="9" spans="1:8" ht="18.95" customHeight="1">
      <c r="A9" s="17" t="s">
        <v>41</v>
      </c>
      <c r="B9" s="21" t="e">
        <f>('Financial Input Sheet'!B11/'Financial Input Sheet'!B4)</f>
        <v>#DIV/0!</v>
      </c>
      <c r="C9" s="21" t="e">
        <f>('Financial Input Sheet'!C11/'Financial Input Sheet'!C4)</f>
        <v>#DIV/0!</v>
      </c>
      <c r="D9" s="21" t="e">
        <f>('Financial Input Sheet'!D11/'Financial Input Sheet'!D4)</f>
        <v>#DIV/0!</v>
      </c>
      <c r="E9" s="21" t="e">
        <f t="shared" si="0"/>
        <v>#DIV/0!</v>
      </c>
      <c r="F9" s="21" t="e">
        <f t="shared" si="0"/>
        <v>#DIV/0!</v>
      </c>
      <c r="G9" s="9"/>
    </row>
    <row r="10" spans="1:8" ht="18.95" customHeight="1">
      <c r="A10" s="17" t="s">
        <v>42</v>
      </c>
      <c r="B10" s="21" t="e">
        <f>('Financial Input Sheet'!B11/('Financial Input Sheet'!B28+'Financial Input Sheet'!B29+'Financial Input Sheet'!B30+'Financial Input Sheet'!B27))</f>
        <v>#DIV/0!</v>
      </c>
      <c r="C10" s="21" t="e">
        <f>('Financial Input Sheet'!C11/('Financial Input Sheet'!C28+'Financial Input Sheet'!C29+'Financial Input Sheet'!C30+'Financial Input Sheet'!C27))</f>
        <v>#DIV/0!</v>
      </c>
      <c r="D10" s="21" t="e">
        <f>('Financial Input Sheet'!D11/('Financial Input Sheet'!D28+'Financial Input Sheet'!D29+'Financial Input Sheet'!D30+'Financial Input Sheet'!D27))</f>
        <v>#DIV/0!</v>
      </c>
      <c r="E10" s="21" t="e">
        <f t="shared" si="0"/>
        <v>#DIV/0!</v>
      </c>
      <c r="F10" s="21" t="e">
        <f t="shared" si="0"/>
        <v>#DIV/0!</v>
      </c>
      <c r="G10" s="9"/>
      <c r="H10" s="5" t="s">
        <v>94</v>
      </c>
    </row>
    <row r="11" spans="1:8" ht="18.95" customHeight="1">
      <c r="A11" s="17" t="s">
        <v>43</v>
      </c>
      <c r="B11" s="21" t="e">
        <f>'Financial Input Sheet'!B17/'Financial Input Sheet'!B27</f>
        <v>#DIV/0!</v>
      </c>
      <c r="C11" s="21" t="e">
        <f>'Financial Input Sheet'!C17/'Financial Input Sheet'!C27</f>
        <v>#DIV/0!</v>
      </c>
      <c r="D11" s="21" t="e">
        <f>'Financial Input Sheet'!D17/'Financial Input Sheet'!D27</f>
        <v>#DIV/0!</v>
      </c>
      <c r="E11" s="21" t="e">
        <f t="shared" si="0"/>
        <v>#DIV/0!</v>
      </c>
      <c r="F11" s="21" t="e">
        <f t="shared" si="0"/>
        <v>#DIV/0!</v>
      </c>
      <c r="G11" s="9"/>
      <c r="H11" s="5" t="s">
        <v>95</v>
      </c>
    </row>
    <row r="12" spans="1:8" ht="18.95" customHeight="1">
      <c r="A12" s="341" t="s">
        <v>44</v>
      </c>
      <c r="B12" s="342"/>
      <c r="C12" s="342"/>
      <c r="D12" s="342"/>
      <c r="E12" s="342"/>
      <c r="F12" s="343"/>
      <c r="G12" s="9"/>
    </row>
    <row r="13" spans="1:8" ht="18.95" customHeight="1">
      <c r="A13" s="17" t="s">
        <v>45</v>
      </c>
      <c r="B13" s="20" t="e">
        <f>SUM('Financial Input Sheet'!B39:B43)/'Financial Input Sheet'!B33</f>
        <v>#DIV/0!</v>
      </c>
      <c r="C13" s="20" t="e">
        <f>SUM('Financial Input Sheet'!C39:C43)/'Financial Input Sheet'!C33</f>
        <v>#DIV/0!</v>
      </c>
      <c r="D13" s="20" t="e">
        <f>SUM('Financial Input Sheet'!D39:D43)/'Financial Input Sheet'!D33</f>
        <v>#DIV/0!</v>
      </c>
      <c r="E13" s="20" t="e">
        <f t="shared" si="0"/>
        <v>#DIV/0!</v>
      </c>
      <c r="F13" s="20" t="e">
        <f t="shared" si="0"/>
        <v>#DIV/0!</v>
      </c>
      <c r="G13" s="9"/>
      <c r="H13" s="5" t="s">
        <v>96</v>
      </c>
    </row>
    <row r="14" spans="1:8" ht="18.95" customHeight="1">
      <c r="A14" s="17" t="s">
        <v>46</v>
      </c>
      <c r="B14" s="20" t="e">
        <f>SUM('Financial Input Sheet'!B40:B43)/'Financial Input Sheet'!B33</f>
        <v>#DIV/0!</v>
      </c>
      <c r="C14" s="20" t="e">
        <f>SUM('Financial Input Sheet'!C40:C43)/'Financial Input Sheet'!C33</f>
        <v>#DIV/0!</v>
      </c>
      <c r="D14" s="20" t="e">
        <f>SUM('Financial Input Sheet'!D40:D43)/'Financial Input Sheet'!D33</f>
        <v>#DIV/0!</v>
      </c>
      <c r="E14" s="20" t="e">
        <f t="shared" si="0"/>
        <v>#DIV/0!</v>
      </c>
      <c r="F14" s="20" t="e">
        <f t="shared" si="0"/>
        <v>#DIV/0!</v>
      </c>
      <c r="G14" s="9"/>
      <c r="H14" s="5" t="s">
        <v>97</v>
      </c>
    </row>
    <row r="15" spans="1:8" ht="18.95" customHeight="1">
      <c r="A15" s="17" t="s">
        <v>47</v>
      </c>
      <c r="B15" s="19" t="e">
        <f>('Financial Input Sheet'!B40/'Financial Input Sheet'!B4)*365</f>
        <v>#DIV/0!</v>
      </c>
      <c r="C15" s="19" t="e">
        <f>('Financial Input Sheet'!C40/'Financial Input Sheet'!C4)*365</f>
        <v>#DIV/0!</v>
      </c>
      <c r="D15" s="19" t="e">
        <f>('Financial Input Sheet'!D40/'Financial Input Sheet'!D4)*365</f>
        <v>#DIV/0!</v>
      </c>
      <c r="E15" s="20" t="e">
        <f t="shared" si="0"/>
        <v>#DIV/0!</v>
      </c>
      <c r="F15" s="20" t="e">
        <f t="shared" si="0"/>
        <v>#DIV/0!</v>
      </c>
      <c r="G15" s="9"/>
      <c r="H15" s="5" t="s">
        <v>98</v>
      </c>
    </row>
    <row r="16" spans="1:8" ht="18.95" customHeight="1">
      <c r="A16" s="17" t="s">
        <v>48</v>
      </c>
      <c r="B16" s="22" t="e">
        <f>('Financial Input Sheet'!B31/'Financial Input Sheet'!B5)*365</f>
        <v>#DIV/0!</v>
      </c>
      <c r="C16" s="22" t="e">
        <f>('Financial Input Sheet'!C31/'Financial Input Sheet'!C5)*365</f>
        <v>#DIV/0!</v>
      </c>
      <c r="D16" s="22" t="e">
        <f>('Financial Input Sheet'!D31/'Financial Input Sheet'!D5)*365</f>
        <v>#DIV/0!</v>
      </c>
      <c r="E16" s="20" t="e">
        <f t="shared" si="0"/>
        <v>#DIV/0!</v>
      </c>
      <c r="F16" s="20" t="e">
        <f t="shared" si="0"/>
        <v>#DIV/0!</v>
      </c>
      <c r="G16" s="9"/>
      <c r="H16" s="5" t="s">
        <v>99</v>
      </c>
    </row>
    <row r="17" spans="1:40" ht="18.95" customHeight="1">
      <c r="A17" s="17" t="s">
        <v>49</v>
      </c>
      <c r="B17" s="22" t="e">
        <f>('Financial Input Sheet'!B39/'Financial Input Sheet'!B5)*365</f>
        <v>#DIV/0!</v>
      </c>
      <c r="C17" s="22" t="e">
        <f>('Financial Input Sheet'!C39/'Financial Input Sheet'!C5)*365</f>
        <v>#DIV/0!</v>
      </c>
      <c r="D17" s="22" t="e">
        <f>('Financial Input Sheet'!D39/'Financial Input Sheet'!D5)*365</f>
        <v>#DIV/0!</v>
      </c>
      <c r="E17" s="20" t="e">
        <f t="shared" si="0"/>
        <v>#DIV/0!</v>
      </c>
      <c r="F17" s="20" t="e">
        <f t="shared" si="0"/>
        <v>#DIV/0!</v>
      </c>
      <c r="G17" s="9"/>
    </row>
    <row r="18" spans="1:40" ht="18.95" customHeight="1">
      <c r="A18" s="17" t="s">
        <v>50</v>
      </c>
      <c r="B18" s="22" t="e">
        <f>B15-B16+B17</f>
        <v>#DIV/0!</v>
      </c>
      <c r="C18" s="22" t="e">
        <f t="shared" ref="C18:D18" si="1">C15-C16+C17</f>
        <v>#DIV/0!</v>
      </c>
      <c r="D18" s="22" t="e">
        <f t="shared" si="1"/>
        <v>#DIV/0!</v>
      </c>
      <c r="E18" s="20" t="e">
        <f t="shared" si="0"/>
        <v>#DIV/0!</v>
      </c>
      <c r="F18" s="20" t="e">
        <f t="shared" si="0"/>
        <v>#DIV/0!</v>
      </c>
      <c r="G18" s="9"/>
      <c r="H18" s="5" t="s">
        <v>100</v>
      </c>
    </row>
    <row r="19" spans="1:40" ht="18.95" customHeight="1">
      <c r="A19" s="17" t="s">
        <v>51</v>
      </c>
      <c r="B19" s="20">
        <f>SUM('Financial Input Sheet'!B39:B43)-'Financial Input Sheet'!B30</f>
        <v>0</v>
      </c>
      <c r="C19" s="20">
        <f>SUM('Financial Input Sheet'!C39:C43)-'Financial Input Sheet'!C30</f>
        <v>0</v>
      </c>
      <c r="D19" s="20">
        <f>SUM('Financial Input Sheet'!D39:D43)-'Financial Input Sheet'!D30</f>
        <v>0</v>
      </c>
      <c r="E19" s="20" t="e">
        <f t="shared" si="0"/>
        <v>#DIV/0!</v>
      </c>
      <c r="F19" s="20" t="e">
        <f t="shared" si="0"/>
        <v>#DIV/0!</v>
      </c>
      <c r="G19" s="9"/>
    </row>
    <row r="20" spans="1:40" ht="18.95" customHeight="1">
      <c r="A20" s="344" t="s">
        <v>52</v>
      </c>
      <c r="B20" s="345"/>
      <c r="C20" s="345"/>
      <c r="D20" s="345"/>
      <c r="E20" s="345"/>
      <c r="F20" s="346"/>
      <c r="G20" s="9"/>
    </row>
    <row r="21" spans="1:40" ht="18.95" customHeight="1">
      <c r="A21" s="26" t="s">
        <v>53</v>
      </c>
      <c r="B21" s="20" t="e">
        <f>'Financial Input Sheet'!B34/'Financial Input Sheet'!B27</f>
        <v>#DIV/0!</v>
      </c>
      <c r="C21" s="20" t="e">
        <f>'Financial Input Sheet'!C34/'Financial Input Sheet'!C27</f>
        <v>#DIV/0!</v>
      </c>
      <c r="D21" s="20" t="e">
        <f>'Financial Input Sheet'!D34/'Financial Input Sheet'!D27</f>
        <v>#DIV/0!</v>
      </c>
      <c r="E21" s="20" t="e">
        <f>(B21-C21)/C21</f>
        <v>#DIV/0!</v>
      </c>
      <c r="F21" s="20" t="e">
        <f>(C21-D21)/D21</f>
        <v>#DIV/0!</v>
      </c>
      <c r="G21" s="9"/>
      <c r="H21" s="5" t="s">
        <v>101</v>
      </c>
    </row>
    <row r="22" spans="1:40" ht="18.95" customHeight="1">
      <c r="A22" s="26" t="s">
        <v>54</v>
      </c>
      <c r="B22" s="20" t="e">
        <f>('Financial Input Sheet'!B28+'Financial Input Sheet'!B29+'Financial Input Sheet'!B30)/'Financial Input Sheet'!B27</f>
        <v>#DIV/0!</v>
      </c>
      <c r="C22" s="20" t="e">
        <f>('Financial Input Sheet'!C28+'Financial Input Sheet'!C29+'Financial Input Sheet'!C30)/'Financial Input Sheet'!C27</f>
        <v>#DIV/0!</v>
      </c>
      <c r="D22" s="20" t="e">
        <f>('Financial Input Sheet'!D28+'Financial Input Sheet'!D29+'Financial Input Sheet'!D30)/'Financial Input Sheet'!D27</f>
        <v>#DIV/0!</v>
      </c>
      <c r="E22" s="20" t="e">
        <f t="shared" ref="E22:F23" si="2">(B22-C22)/C22</f>
        <v>#DIV/0!</v>
      </c>
      <c r="F22" s="20" t="e">
        <f t="shared" si="2"/>
        <v>#DIV/0!</v>
      </c>
      <c r="G22" s="9"/>
      <c r="H22" s="5" t="s">
        <v>102</v>
      </c>
    </row>
    <row r="23" spans="1:40" ht="18.95" customHeight="1">
      <c r="A23" s="26" t="s">
        <v>55</v>
      </c>
      <c r="B23" s="20" t="e">
        <f>'Financial Input Sheet'!B11/SUM('Financial Input Sheet'!B14:B16)</f>
        <v>#DIV/0!</v>
      </c>
      <c r="C23" s="20" t="e">
        <f>'Financial Input Sheet'!C11/SUM('Financial Input Sheet'!C14:C16)</f>
        <v>#DIV/0!</v>
      </c>
      <c r="D23" s="20" t="e">
        <f>'Financial Input Sheet'!D11/SUM('Financial Input Sheet'!D14:D16)</f>
        <v>#DIV/0!</v>
      </c>
      <c r="E23" s="20" t="e">
        <f t="shared" si="2"/>
        <v>#DIV/0!</v>
      </c>
      <c r="F23" s="20" t="e">
        <f t="shared" si="2"/>
        <v>#DIV/0!</v>
      </c>
      <c r="G23" s="9"/>
      <c r="H23" s="5" t="s">
        <v>103</v>
      </c>
    </row>
    <row r="24" spans="1:40" s="6" customFormat="1" ht="18.95" customHeight="1">
      <c r="A24" s="26" t="s">
        <v>56</v>
      </c>
      <c r="B24" s="19" t="e">
        <f>A26/'Detailed Input Sheet'!F184</f>
        <v>#DIV/0!</v>
      </c>
      <c r="C24" s="7"/>
      <c r="D24" s="7"/>
      <c r="E24" s="7"/>
      <c r="F24" s="7"/>
      <c r="G24" s="8"/>
      <c r="H24" s="5" t="s">
        <v>90</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row>
    <row r="25" spans="1:40" s="6" customFormat="1" ht="18.95" hidden="1" customHeight="1">
      <c r="A25" s="3" t="e">
        <f>(#REF!+#REF!+#REF!+#REF!+#REF!)/12</f>
        <v>#REF!</v>
      </c>
      <c r="B25" s="3"/>
      <c r="C25" s="3"/>
      <c r="D25" s="7"/>
      <c r="E25" s="7"/>
      <c r="F25" s="7"/>
      <c r="G25" s="8"/>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row>
    <row r="26" spans="1:40" s="6" customFormat="1" ht="18.95" hidden="1" customHeight="1">
      <c r="A26" s="13">
        <f>SUM('Financial Input Sheet'!B19+'Financial Input Sheet'!B12+'Financial Input Sheet'!B9+'Financial Input Sheet'!B10+'Financial Input Sheet'!B14)/12</f>
        <v>0</v>
      </c>
      <c r="B26" s="11"/>
      <c r="C26" s="11"/>
      <c r="D26" s="11"/>
      <c r="E26" s="11"/>
      <c r="F26" s="11"/>
      <c r="G26" s="12"/>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row>
    <row r="27" spans="1:40" s="6" customFormat="1" ht="18.95" customHeight="1">
      <c r="A27" s="27"/>
      <c r="B27" s="28"/>
      <c r="C27" s="28"/>
      <c r="D27" s="28"/>
      <c r="E27" s="28"/>
      <c r="F27" s="28"/>
      <c r="G27" s="29"/>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row>
    <row r="28" spans="1:40" ht="47.25" customHeight="1" thickBot="1">
      <c r="A28" s="332" t="s">
        <v>140</v>
      </c>
      <c r="B28" s="333"/>
      <c r="C28" s="333"/>
      <c r="D28" s="333"/>
      <c r="E28" s="333"/>
      <c r="F28" s="333"/>
      <c r="G28" s="334"/>
    </row>
    <row r="29" spans="1:40" ht="18.95" customHeight="1">
      <c r="A29" s="14" t="s">
        <v>57</v>
      </c>
      <c r="B29" s="15" t="s">
        <v>33</v>
      </c>
      <c r="C29" s="31" t="s">
        <v>34</v>
      </c>
    </row>
    <row r="30" spans="1:40" ht="18.95" customHeight="1">
      <c r="A30" s="1" t="s">
        <v>58</v>
      </c>
      <c r="B30" s="18">
        <f>'Financial Input Sheet'!B19</f>
        <v>0</v>
      </c>
      <c r="C30" s="32">
        <f>'Financial Input Sheet'!C19</f>
        <v>0</v>
      </c>
    </row>
    <row r="31" spans="1:40" ht="18.95" customHeight="1">
      <c r="A31" s="329" t="s">
        <v>59</v>
      </c>
      <c r="B31" s="330"/>
      <c r="C31" s="331"/>
    </row>
    <row r="32" spans="1:40" ht="18.95" customHeight="1">
      <c r="A32" s="2" t="s">
        <v>2</v>
      </c>
      <c r="B32" s="18">
        <f>'Financial Input Sheet'!B12</f>
        <v>0</v>
      </c>
      <c r="C32" s="32"/>
    </row>
    <row r="33" spans="1:3" ht="18.95" customHeight="1">
      <c r="A33" s="2" t="s">
        <v>112</v>
      </c>
      <c r="B33" s="18">
        <f>'Financial Input Sheet'!B9</f>
        <v>0</v>
      </c>
      <c r="C33" s="32">
        <f>'Financial Input Sheet'!C9</f>
        <v>0</v>
      </c>
    </row>
    <row r="34" spans="1:3" ht="18.95" customHeight="1">
      <c r="A34" s="2" t="s">
        <v>60</v>
      </c>
      <c r="B34" s="18">
        <f>'Financial Input Sheet'!B10</f>
        <v>0</v>
      </c>
      <c r="C34" s="32">
        <f>'Financial Input Sheet'!C10</f>
        <v>0</v>
      </c>
    </row>
    <row r="35" spans="1:3" ht="18.95" customHeight="1">
      <c r="A35" s="2" t="s">
        <v>11</v>
      </c>
      <c r="B35" s="18"/>
      <c r="C35" s="32"/>
    </row>
    <row r="36" spans="1:3" ht="18.95" customHeight="1">
      <c r="A36" s="2" t="s">
        <v>7</v>
      </c>
      <c r="B36" s="18"/>
      <c r="C36" s="32"/>
    </row>
    <row r="37" spans="1:3" ht="18.95" customHeight="1">
      <c r="A37" s="16"/>
      <c r="B37" s="18"/>
      <c r="C37" s="32"/>
    </row>
    <row r="38" spans="1:3" ht="18.95" customHeight="1">
      <c r="A38" s="329" t="s">
        <v>61</v>
      </c>
      <c r="B38" s="330"/>
      <c r="C38" s="331"/>
    </row>
    <row r="39" spans="1:3" ht="18.95" customHeight="1">
      <c r="A39" s="4" t="s">
        <v>62</v>
      </c>
      <c r="B39" s="18"/>
      <c r="C39" s="32"/>
    </row>
    <row r="40" spans="1:3" ht="18.95" customHeight="1">
      <c r="A40" s="3" t="s">
        <v>28</v>
      </c>
      <c r="B40" s="18">
        <f>'Financial Input Sheet'!C39-'Financial Input Sheet'!B39</f>
        <v>0</v>
      </c>
      <c r="C40" s="32">
        <f>'Financial Input Sheet'!D39-'Financial Input Sheet'!C39</f>
        <v>0</v>
      </c>
    </row>
    <row r="41" spans="1:3" ht="18.95" customHeight="1">
      <c r="A41" s="3" t="s">
        <v>31</v>
      </c>
      <c r="B41" s="18">
        <f>'Financial Input Sheet'!C43-'Financial Input Sheet'!B43</f>
        <v>0</v>
      </c>
      <c r="C41" s="32">
        <f>'Financial Input Sheet'!D43-'Financial Input Sheet'!C43</f>
        <v>0</v>
      </c>
    </row>
    <row r="42" spans="1:3" ht="18.95" customHeight="1">
      <c r="A42" s="3" t="s">
        <v>63</v>
      </c>
      <c r="B42" s="18">
        <f>'Financial Input Sheet'!B33-'Financial Input Sheet'!C33</f>
        <v>0</v>
      </c>
      <c r="C42" s="32">
        <f>'Financial Input Sheet'!C33-'Financial Input Sheet'!D33</f>
        <v>0</v>
      </c>
    </row>
    <row r="43" spans="1:3" ht="18.95" customHeight="1">
      <c r="A43" s="3" t="s">
        <v>64</v>
      </c>
      <c r="B43" s="18">
        <f>SUM(B40:B42)</f>
        <v>0</v>
      </c>
      <c r="C43" s="32">
        <f>SUM(C40:C42)</f>
        <v>0</v>
      </c>
    </row>
    <row r="44" spans="1:3" ht="18.75" customHeight="1">
      <c r="A44" s="4" t="s">
        <v>65</v>
      </c>
      <c r="B44" s="18">
        <f>B43+B39</f>
        <v>0</v>
      </c>
      <c r="C44" s="32">
        <f>C43+C39</f>
        <v>0</v>
      </c>
    </row>
    <row r="45" spans="1:3" ht="18.95" customHeight="1">
      <c r="A45" s="3" t="s">
        <v>66</v>
      </c>
      <c r="B45" s="18">
        <f>'Financial Input Sheet'!B18</f>
        <v>0</v>
      </c>
      <c r="C45" s="32">
        <f>'Financial Input Sheet'!C18</f>
        <v>0</v>
      </c>
    </row>
    <row r="46" spans="1:3" ht="18.95" customHeight="1" thickBot="1">
      <c r="A46" s="10" t="s">
        <v>67</v>
      </c>
      <c r="B46" s="30">
        <f>B44-B45</f>
        <v>0</v>
      </c>
      <c r="C46" s="33">
        <f>C44-C45</f>
        <v>0</v>
      </c>
    </row>
  </sheetData>
  <mergeCells count="7">
    <mergeCell ref="A38:C38"/>
    <mergeCell ref="A31:C31"/>
    <mergeCell ref="A28:G28"/>
    <mergeCell ref="A3:G3"/>
    <mergeCell ref="A5:F5"/>
    <mergeCell ref="A12:F12"/>
    <mergeCell ref="A20:F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Detailed Input Sheet</vt:lpstr>
      <vt:lpstr>Financial Input Sheet</vt:lpstr>
      <vt:lpstr>Historical Financials</vt:lpstr>
    </vt:vector>
  </TitlesOfParts>
  <Company>KVIC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kvic</dc:creator>
  <cp:lastModifiedBy>Thiru</cp:lastModifiedBy>
  <cp:lastPrinted>2021-01-06T06:54:11Z</cp:lastPrinted>
  <dcterms:created xsi:type="dcterms:W3CDTF">2004-03-22T06:46:42Z</dcterms:created>
  <dcterms:modified xsi:type="dcterms:W3CDTF">2021-01-07T10:57:38Z</dcterms:modified>
</cp:coreProperties>
</file>